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озпорядження на сайт\Червоноградська РВА\2024\01\"/>
    </mc:Choice>
  </mc:AlternateContent>
  <bookViews>
    <workbookView xWindow="0" yWindow="0" windowWidth="20460" windowHeight="7620" activeTab="2"/>
  </bookViews>
  <sheets>
    <sheet name="дод1" sheetId="5" r:id="rId1"/>
    <sheet name="дод2" sheetId="1" r:id="rId2"/>
    <sheet name="дод.3" sheetId="6" r:id="rId3"/>
  </sheets>
  <definedNames>
    <definedName name="_xlnm.Print_Area" localSheetId="1">дод2!$A$1:$P$50</definedName>
  </definedNames>
  <calcPr calcId="162913"/>
</workbook>
</file>

<file path=xl/calcChain.xml><?xml version="1.0" encoding="utf-8"?>
<calcChain xmlns="http://schemas.openxmlformats.org/spreadsheetml/2006/main">
  <c r="F16" i="6" l="1"/>
  <c r="E16" i="6"/>
  <c r="D16" i="6"/>
  <c r="H16" i="6"/>
  <c r="G16" i="6"/>
  <c r="C16" i="6"/>
  <c r="E33" i="1" l="1"/>
  <c r="P33" i="1" s="1"/>
  <c r="O25" i="1"/>
  <c r="N25" i="1"/>
  <c r="M25" i="1"/>
  <c r="L25" i="1"/>
  <c r="K25" i="1"/>
  <c r="G25" i="1"/>
  <c r="H25" i="1"/>
  <c r="I25" i="1"/>
  <c r="F25" i="1"/>
  <c r="J30" i="1"/>
  <c r="E30" i="1"/>
  <c r="E25" i="1" l="1"/>
  <c r="P30" i="1"/>
  <c r="J31" i="1" l="1"/>
  <c r="J32" i="1"/>
  <c r="E32" i="1"/>
  <c r="P32" i="1" l="1"/>
  <c r="O44" i="1"/>
  <c r="E31" i="1"/>
  <c r="P31" i="1" s="1"/>
  <c r="O16" i="1"/>
  <c r="N16" i="1"/>
  <c r="N15" i="1" s="1"/>
  <c r="M16" i="1"/>
  <c r="M15" i="1" s="1"/>
  <c r="L16" i="1"/>
  <c r="K16" i="1"/>
  <c r="G16" i="1"/>
  <c r="G15" i="1" s="1"/>
  <c r="H16" i="1"/>
  <c r="I16" i="1"/>
  <c r="F16" i="1"/>
  <c r="J20" i="1"/>
  <c r="E18" i="1"/>
  <c r="L15" i="1"/>
  <c r="J17" i="1"/>
  <c r="J18" i="1"/>
  <c r="J19" i="1"/>
  <c r="J21" i="1"/>
  <c r="J22" i="1"/>
  <c r="E19" i="1"/>
  <c r="E20" i="1"/>
  <c r="E21" i="1"/>
  <c r="P21" i="1" s="1"/>
  <c r="E22" i="1"/>
  <c r="P22" i="1" s="1"/>
  <c r="J29" i="1"/>
  <c r="E29" i="1"/>
  <c r="J27" i="1"/>
  <c r="J28" i="1"/>
  <c r="E27" i="1"/>
  <c r="J43" i="1"/>
  <c r="O36" i="1"/>
  <c r="N36" i="1"/>
  <c r="M36" i="1"/>
  <c r="L36" i="1"/>
  <c r="K36" i="1"/>
  <c r="I36" i="1"/>
  <c r="G36" i="1"/>
  <c r="H36" i="1"/>
  <c r="F36" i="1"/>
  <c r="J37" i="1"/>
  <c r="E37" i="1"/>
  <c r="E17" i="1"/>
  <c r="P37" i="1" l="1"/>
  <c r="P29" i="1"/>
  <c r="P27" i="1"/>
  <c r="P18" i="1"/>
  <c r="P17" i="1"/>
  <c r="P20" i="1"/>
  <c r="P19" i="1"/>
  <c r="K15" i="1"/>
  <c r="O15" i="1"/>
  <c r="J15" i="1" s="1"/>
  <c r="J42" i="1"/>
  <c r="E42" i="1"/>
  <c r="O40" i="1"/>
  <c r="K40" i="1"/>
  <c r="P42" i="1" l="1"/>
  <c r="C26" i="5"/>
  <c r="C25" i="5"/>
  <c r="C24" i="5"/>
  <c r="F23" i="5"/>
  <c r="F22" i="5" s="1"/>
  <c r="F27" i="5" s="1"/>
  <c r="E23" i="5"/>
  <c r="E22" i="5" s="1"/>
  <c r="E27" i="5" s="1"/>
  <c r="D23" i="5"/>
  <c r="D22" i="5" s="1"/>
  <c r="D27" i="5" s="1"/>
  <c r="C19" i="5"/>
  <c r="C18" i="5"/>
  <c r="C17" i="5"/>
  <c r="F16" i="5"/>
  <c r="F15" i="5" s="1"/>
  <c r="F20" i="5" s="1"/>
  <c r="E16" i="5"/>
  <c r="E15" i="5" s="1"/>
  <c r="E20" i="5" s="1"/>
  <c r="D16" i="5"/>
  <c r="C23" i="5" l="1"/>
  <c r="C16" i="5"/>
  <c r="D15" i="5"/>
  <c r="C22" i="5"/>
  <c r="C27" i="5" s="1"/>
  <c r="D20" i="5" l="1"/>
  <c r="C15" i="5"/>
  <c r="C20" i="5" s="1"/>
  <c r="K39" i="1" l="1"/>
  <c r="F40" i="1"/>
  <c r="O39" i="1"/>
  <c r="N40" i="1"/>
  <c r="N39" i="1" s="1"/>
  <c r="M40" i="1"/>
  <c r="M39" i="1" s="1"/>
  <c r="L40" i="1"/>
  <c r="L39" i="1" s="1"/>
  <c r="G40" i="1"/>
  <c r="H40" i="1"/>
  <c r="I40" i="1"/>
  <c r="J41" i="1"/>
  <c r="E41" i="1"/>
  <c r="H15" i="1"/>
  <c r="I15" i="1"/>
  <c r="J23" i="1"/>
  <c r="J16" i="1"/>
  <c r="E23" i="1"/>
  <c r="E40" i="1" l="1"/>
  <c r="P41" i="1"/>
  <c r="J39" i="1"/>
  <c r="E16" i="1"/>
  <c r="P16" i="1" s="1"/>
  <c r="F15" i="1"/>
  <c r="E15" i="1" s="1"/>
  <c r="P15" i="1" s="1"/>
  <c r="P23" i="1"/>
  <c r="J26" i="1"/>
  <c r="E26" i="1"/>
  <c r="P26" i="1" l="1"/>
  <c r="J40" i="1"/>
  <c r="J44" i="1"/>
  <c r="J45" i="1"/>
  <c r="O35" i="1"/>
  <c r="M35" i="1"/>
  <c r="L35" i="1"/>
  <c r="K35" i="1"/>
  <c r="N35" i="1"/>
  <c r="I35" i="1"/>
  <c r="G35" i="1"/>
  <c r="H35" i="1"/>
  <c r="F35" i="1"/>
  <c r="O24" i="1"/>
  <c r="N24" i="1"/>
  <c r="M24" i="1"/>
  <c r="L24" i="1"/>
  <c r="K24" i="1"/>
  <c r="G24" i="1"/>
  <c r="H24" i="1"/>
  <c r="I24" i="1"/>
  <c r="F24" i="1"/>
  <c r="E28" i="1"/>
  <c r="E34" i="1"/>
  <c r="E38" i="1"/>
  <c r="J34" i="1"/>
  <c r="J38" i="1"/>
  <c r="E45" i="1"/>
  <c r="K46" i="1" l="1"/>
  <c r="L46" i="1"/>
  <c r="M46" i="1"/>
  <c r="O46" i="1"/>
  <c r="J46" i="1" s="1"/>
  <c r="N46" i="1"/>
  <c r="P38" i="1"/>
  <c r="P45" i="1"/>
  <c r="J35" i="1"/>
  <c r="J24" i="1"/>
  <c r="P28" i="1"/>
  <c r="P34" i="1"/>
  <c r="J36" i="1"/>
  <c r="E36" i="1"/>
  <c r="E35" i="1"/>
  <c r="J25" i="1"/>
  <c r="E24" i="1"/>
  <c r="G39" i="1"/>
  <c r="G46" i="1" s="1"/>
  <c r="F39" i="1"/>
  <c r="H39" i="1"/>
  <c r="H46" i="1" s="1"/>
  <c r="E43" i="1"/>
  <c r="E44" i="1"/>
  <c r="P35" i="1" l="1"/>
  <c r="F46" i="1"/>
  <c r="P24" i="1"/>
  <c r="P36" i="1"/>
  <c r="I39" i="1"/>
  <c r="I46" i="1" s="1"/>
  <c r="P25" i="1"/>
  <c r="E46" i="1" l="1"/>
  <c r="E39" i="1"/>
  <c r="P39" i="1" s="1"/>
  <c r="P44" i="1"/>
  <c r="P46" i="1" l="1"/>
  <c r="P43" i="1"/>
  <c r="P40" i="1"/>
</calcChain>
</file>

<file path=xl/sharedStrings.xml><?xml version="1.0" encoding="utf-8"?>
<sst xmlns="http://schemas.openxmlformats.org/spreadsheetml/2006/main" count="182" uniqueCount="135">
  <si>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</si>
  <si>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</si>
  <si>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</si>
  <si>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</si>
  <si>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</si>
  <si>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</si>
  <si>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</si>
  <si>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</si>
  <si>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</si>
  <si>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</si>
  <si>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</si>
  <si>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</si>
  <si>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</si>
  <si>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</si>
  <si>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</si>
  <si>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3700000</t>
  </si>
  <si>
    <t>3710000</t>
  </si>
  <si>
    <t>0180</t>
  </si>
  <si>
    <t>X</t>
  </si>
  <si>
    <t>УСЬОГО</t>
  </si>
  <si>
    <t>(код бюджету)</t>
  </si>
  <si>
    <t>Фінансове управління Червоноградської районної державної адміністрації</t>
  </si>
  <si>
    <t>Додаток 2</t>
  </si>
  <si>
    <t>(грн)</t>
  </si>
  <si>
    <t>Усього</t>
  </si>
  <si>
    <t>Додаток 1</t>
  </si>
  <si>
    <t>13322200000</t>
  </si>
  <si>
    <t>Субвенція з місцевого бюджету на співфінансування інвестиційних проектів</t>
  </si>
  <si>
    <t>3719750</t>
  </si>
  <si>
    <t>9750</t>
  </si>
  <si>
    <t>Інші субвенції з місцевого бюджету</t>
  </si>
  <si>
    <t>Червоноградська районна державна адміністрація</t>
  </si>
  <si>
    <t>Субвенція з місцевого бюджету державному бюджету на виконання програм соціально-економічного розвитку регіонів</t>
  </si>
  <si>
    <t>Інші заходи у сфері соціального захисту і соціального забезпечення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</si>
  <si>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</si>
  <si>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Управління соціального захисту Червоноградської районної державної адміністрації</t>
  </si>
  <si>
    <t>Інші заходи в галузі культури і мистецтва</t>
  </si>
  <si>
    <t>Червоноградська районна рада</t>
  </si>
  <si>
    <t>Фінансова підтримка засобів масової інформації</t>
  </si>
  <si>
    <t>0100000</t>
  </si>
  <si>
    <t>0118410</t>
  </si>
  <si>
    <t>0830</t>
  </si>
  <si>
    <t>0200000</t>
  </si>
  <si>
    <t>0219800</t>
  </si>
  <si>
    <t>0214082</t>
  </si>
  <si>
    <t>0829</t>
  </si>
  <si>
    <t>0216083</t>
  </si>
  <si>
    <t>0610</t>
  </si>
  <si>
    <t>0800000</t>
  </si>
  <si>
    <t>0813242</t>
  </si>
  <si>
    <t>1090</t>
  </si>
  <si>
    <t>0110000</t>
  </si>
  <si>
    <t>0210000</t>
  </si>
  <si>
    <t>0810000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</si>
  <si>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</si>
  <si>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0117330</t>
  </si>
  <si>
    <t>7330</t>
  </si>
  <si>
    <t>0443</t>
  </si>
  <si>
    <t>0110180</t>
  </si>
  <si>
    <t>Інша діяльність у сфері державного управління</t>
  </si>
  <si>
    <t>0456</t>
  </si>
  <si>
    <t>Код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</si>
  <si>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</si>
  <si>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</si>
  <si>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</si>
  <si>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</si>
  <si>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</si>
  <si>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</si>
  <si>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</si>
  <si>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</si>
  <si>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</si>
  <si>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</si>
  <si>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</si>
  <si>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Субвенція з місцевого бюджету на виконання інвестиційних проектів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</si>
  <si>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</si>
  <si>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</si>
  <si>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</si>
  <si>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</si>
  <si>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0817693</t>
  </si>
  <si>
    <t>7693</t>
  </si>
  <si>
    <t>Інші заходи, пов'язані з економічною діяльністю</t>
  </si>
  <si>
    <t>0490</t>
  </si>
  <si>
    <t>Підтримка спорту вищих досягнень та організацій, які здійснюють фізкультурно-спортивну діяльність в регіоні</t>
  </si>
  <si>
    <t>0215062</t>
  </si>
  <si>
    <t>0810</t>
  </si>
  <si>
    <t>5062</t>
  </si>
  <si>
    <t>8110</t>
  </si>
  <si>
    <t>0320</t>
  </si>
  <si>
    <t>0218110</t>
  </si>
  <si>
    <t>Заходи із запобігання та ліквідації надзвичайних ситуацій та наслідків стихійного лиха</t>
  </si>
  <si>
    <t>0133</t>
  </si>
  <si>
    <t>0113242</t>
  </si>
  <si>
    <t>Будівництво 1 інших об'єктів комунальної власності</t>
  </si>
  <si>
    <t>Реалізація інших заходів щодо соціально-економічного розвитку територій</t>
  </si>
  <si>
    <t>0117370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</si>
  <si>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</si>
  <si>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</si>
  <si>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</si>
  <si>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0218230</t>
  </si>
  <si>
    <t>8230</t>
  </si>
  <si>
    <t>Інші заходи громадського порядку та безпеки</t>
  </si>
  <si>
    <t>0380</t>
  </si>
  <si>
    <t>Заходи та роботи з територіальної оборони</t>
  </si>
  <si>
    <t>0218240</t>
  </si>
  <si>
    <t>8240</t>
  </si>
  <si>
    <t>0218220</t>
  </si>
  <si>
    <t>8220</t>
  </si>
  <si>
    <t>Заходи та роботи з мобілізаційної підготовки місцевого значення</t>
  </si>
  <si>
    <t xml:space="preserve">до розпорядження начальника </t>
  </si>
  <si>
    <t>Червоноградської районної військової</t>
  </si>
  <si>
    <t>адміністрації Львівської області</t>
  </si>
  <si>
    <t>8420</t>
  </si>
  <si>
    <t>Інші заходи у сфері засобів масової інформації</t>
  </si>
  <si>
    <t>0218420</t>
  </si>
  <si>
    <t>Додаток 3</t>
  </si>
  <si>
    <t>головних розпорядників коштів районного бюджету</t>
  </si>
  <si>
    <t>Головний розпорядник коштів</t>
  </si>
  <si>
    <t>Код               ПКВКМБ</t>
  </si>
  <si>
    <t xml:space="preserve">                                           Ліміт споживання</t>
  </si>
  <si>
    <t xml:space="preserve">                                код економічної класифікації</t>
  </si>
  <si>
    <t>гКал</t>
  </si>
  <si>
    <t>тис.куб.м.</t>
  </si>
  <si>
    <t>тис.кВт/год.</t>
  </si>
  <si>
    <t>м3</t>
  </si>
  <si>
    <t>тонн</t>
  </si>
  <si>
    <t>1. Червоноградська районна рада</t>
  </si>
  <si>
    <t>Р А З О М</t>
  </si>
  <si>
    <t>Ліміти споживання енергоносіїв у фізичних  обсягах</t>
  </si>
  <si>
    <t>___________</t>
  </si>
  <si>
    <t>Зміни до розподілу видатків районного бюджету на 2024 рік</t>
  </si>
  <si>
    <t xml:space="preserve"> у 2024 році</t>
  </si>
  <si>
    <t>____________</t>
  </si>
  <si>
    <t>______________</t>
  </si>
  <si>
    <t>Зміни до джерел фінансування районного бюджету на 2024 рік</t>
  </si>
  <si>
    <t>24 січня 2024 р. №8/02-44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</si>
</sst>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\ &quot;грн.&quot;_-;\-* #,##0\ &quot;грн.&quot;_-;_-* &quot;-&quot;\ &quot;грн.&quot;_-;_-@_-"/>
    <numFmt numFmtId="165" formatCode="0.0"/>
    <numFmt numFmtId="166" formatCode="0.0000"/>
  </numFmts>
  <fonts count="40" x14ac:knownFonts="1"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Arial Cyr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7" applyNumberFormat="0" applyAlignment="0" applyProtection="0"/>
    <xf numFmtId="0" fontId="6" fillId="20" borderId="8" applyNumberFormat="0" applyAlignment="0" applyProtection="0"/>
    <xf numFmtId="0" fontId="7" fillId="20" borderId="7" applyNumberFormat="0" applyAlignment="0" applyProtection="0"/>
    <xf numFmtId="164" fontId="2" fillId="0" borderId="0" applyFont="0" applyFill="0" applyBorder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10" fillId="0" borderId="11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12" applyNumberFormat="0" applyFill="0" applyAlignment="0" applyProtection="0"/>
    <xf numFmtId="0" fontId="12" fillId="21" borderId="13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1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3" borderId="14" applyNumberFormat="0" applyFont="0" applyAlignment="0" applyProtection="0"/>
    <xf numFmtId="0" fontId="17" fillId="0" borderId="15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32" fillId="0" borderId="0"/>
  </cellStyleXfs>
  <cellXfs count="133">
    <xf numFmtId="0" fontId="0" fillId="0" borderId="0" xfId="0"/>
    <xf numFmtId="0" fontId="0" fillId="0" borderId="0" xfId="0"/>
    <xf numFmtId="0" fontId="1" fillId="0" borderId="0" xfId="0" applyFont="1"/>
    <xf numFmtId="0" fontId="22" fillId="0" borderId="0" xfId="0" applyFont="1"/>
    <xf numFmtId="0" fontId="24" fillId="0" borderId="0" xfId="0" applyFont="1"/>
    <xf numFmtId="0" fontId="24" fillId="0" borderId="2" xfId="0" quotePrefix="1" applyFont="1" applyBorder="1" applyAlignment="1">
      <alignment horizontal="center"/>
    </xf>
    <xf numFmtId="0" fontId="24" fillId="0" borderId="0" xfId="0" applyFont="1" applyAlignment="1">
      <alignment horizontal="center"/>
    </xf>
    <xf numFmtId="0" fontId="24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28" fillId="0" borderId="0" xfId="0" applyFont="1" applyAlignment="1">
      <alignment horizontal="left"/>
    </xf>
    <xf numFmtId="0" fontId="24" fillId="0" borderId="0" xfId="0" applyFont="1" applyFill="1"/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horizontal="right"/>
    </xf>
    <xf numFmtId="0" fontId="24" fillId="0" borderId="3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left" vertical="center" wrapText="1"/>
    </xf>
    <xf numFmtId="49" fontId="27" fillId="0" borderId="3" xfId="0" applyNumberFormat="1" applyFont="1" applyBorder="1" applyAlignment="1">
      <alignment horizontal="center" vertical="center" wrapText="1"/>
    </xf>
    <xf numFmtId="0" fontId="27" fillId="0" borderId="3" xfId="0" applyFont="1" applyBorder="1" applyAlignment="1">
      <alignment horizontal="left" vertical="center" wrapText="1"/>
    </xf>
    <xf numFmtId="0" fontId="27" fillId="0" borderId="3" xfId="0" applyFont="1" applyBorder="1" applyAlignment="1">
      <alignment horizontal="left" vertical="top" wrapText="1"/>
    </xf>
    <xf numFmtId="49" fontId="27" fillId="0" borderId="3" xfId="0" quotePrefix="1" applyNumberFormat="1" applyFont="1" applyBorder="1" applyAlignment="1">
      <alignment horizontal="center" vertical="center" wrapText="1"/>
    </xf>
    <xf numFmtId="0" fontId="30" fillId="0" borderId="3" xfId="0" quotePrefix="1" applyFont="1" applyBorder="1" applyAlignment="1">
      <alignment horizontal="center" vertical="center" wrapText="1"/>
    </xf>
    <xf numFmtId="4" fontId="30" fillId="0" borderId="3" xfId="0" applyNumberFormat="1" applyFont="1" applyBorder="1" applyAlignment="1">
      <alignment horizontal="center" vertical="center" wrapText="1"/>
    </xf>
    <xf numFmtId="0" fontId="27" fillId="0" borderId="3" xfId="0" quotePrefix="1" applyFont="1" applyBorder="1" applyAlignment="1">
      <alignment horizontal="center" vertical="center" wrapText="1"/>
    </xf>
    <xf numFmtId="4" fontId="27" fillId="0" borderId="3" xfId="0" quotePrefix="1" applyNumberFormat="1" applyFont="1" applyBorder="1" applyAlignment="1">
      <alignment horizontal="center" vertical="center" wrapText="1"/>
    </xf>
    <xf numFmtId="0" fontId="30" fillId="0" borderId="3" xfId="0" applyFont="1" applyBorder="1" applyAlignment="1">
      <alignment horizontal="left" vertical="center" wrapText="1"/>
    </xf>
    <xf numFmtId="4" fontId="27" fillId="0" borderId="3" xfId="0" applyNumberFormat="1" applyFont="1" applyBorder="1" applyAlignment="1">
      <alignment horizontal="left" vertical="center" wrapText="1"/>
    </xf>
    <xf numFmtId="4" fontId="30" fillId="0" borderId="3" xfId="0" applyNumberFormat="1" applyFont="1" applyBorder="1" applyAlignment="1">
      <alignment horizontal="left" vertical="center" wrapText="1"/>
    </xf>
    <xf numFmtId="0" fontId="30" fillId="24" borderId="3" xfId="0" applyFont="1" applyFill="1" applyBorder="1" applyAlignment="1">
      <alignment horizontal="left" vertical="center" wrapText="1"/>
    </xf>
    <xf numFmtId="4" fontId="30" fillId="24" borderId="3" xfId="0" applyNumberFormat="1" applyFont="1" applyFill="1" applyBorder="1" applyAlignment="1">
      <alignment horizontal="center" vertical="center" wrapText="1"/>
    </xf>
    <xf numFmtId="49" fontId="27" fillId="24" borderId="3" xfId="0" applyNumberFormat="1" applyFont="1" applyFill="1" applyBorder="1" applyAlignment="1">
      <alignment horizontal="center" vertical="center" wrapText="1"/>
    </xf>
    <xf numFmtId="4" fontId="30" fillId="24" borderId="3" xfId="0" applyNumberFormat="1" applyFont="1" applyFill="1" applyBorder="1" applyAlignment="1">
      <alignment horizontal="left" vertical="center" wrapText="1"/>
    </xf>
    <xf numFmtId="0" fontId="30" fillId="24" borderId="3" xfId="0" quotePrefix="1" applyFont="1" applyFill="1" applyBorder="1" applyAlignment="1">
      <alignment horizontal="center" vertical="center" wrapText="1"/>
    </xf>
    <xf numFmtId="0" fontId="30" fillId="24" borderId="3" xfId="0" applyFont="1" applyFill="1" applyBorder="1" applyAlignment="1">
      <alignment horizontal="center" vertical="center" wrapText="1"/>
    </xf>
    <xf numFmtId="0" fontId="31" fillId="0" borderId="0" xfId="0" applyFont="1"/>
    <xf numFmtId="0" fontId="31" fillId="0" borderId="0" xfId="0" applyFont="1" applyFill="1"/>
    <xf numFmtId="0" fontId="28" fillId="0" borderId="0" xfId="0" applyFont="1" applyFill="1" applyAlignment="1">
      <alignment horizontal="left"/>
    </xf>
    <xf numFmtId="0" fontId="20" fillId="0" borderId="0" xfId="1" applyFont="1"/>
    <xf numFmtId="49" fontId="30" fillId="24" borderId="3" xfId="0" applyNumberFormat="1" applyFont="1" applyFill="1" applyBorder="1" applyAlignment="1">
      <alignment horizontal="center" vertical="center" wrapText="1"/>
    </xf>
    <xf numFmtId="0" fontId="33" fillId="0" borderId="0" xfId="0" applyFont="1"/>
    <xf numFmtId="0" fontId="33" fillId="0" borderId="2" xfId="0" quotePrefix="1" applyFont="1" applyBorder="1" applyAlignment="1">
      <alignment horizontal="center"/>
    </xf>
    <xf numFmtId="0" fontId="33" fillId="0" borderId="0" xfId="0" applyFont="1" applyAlignment="1">
      <alignment horizontal="center"/>
    </xf>
    <xf numFmtId="0" fontId="33" fillId="0" borderId="0" xfId="0" applyFont="1" applyAlignment="1">
      <alignment horizontal="right"/>
    </xf>
    <xf numFmtId="0" fontId="22" fillId="0" borderId="3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vertical="center" wrapText="1"/>
    </xf>
    <xf numFmtId="0" fontId="22" fillId="0" borderId="3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34" fillId="0" borderId="0" xfId="0" applyFont="1"/>
    <xf numFmtId="0" fontId="27" fillId="0" borderId="3" xfId="0" applyFont="1" applyBorder="1" applyAlignment="1">
      <alignment horizontal="center" vertical="center"/>
    </xf>
    <xf numFmtId="49" fontId="27" fillId="0" borderId="3" xfId="0" applyNumberFormat="1" applyFont="1" applyBorder="1" applyAlignment="1">
      <alignment horizontal="center" vertical="center"/>
    </xf>
    <xf numFmtId="0" fontId="27" fillId="0" borderId="3" xfId="0" applyFont="1" applyBorder="1" applyAlignment="1">
      <alignment vertical="center" wrapText="1"/>
    </xf>
    <xf numFmtId="3" fontId="30" fillId="24" borderId="3" xfId="0" applyNumberFormat="1" applyFont="1" applyFill="1" applyBorder="1" applyAlignment="1">
      <alignment horizontal="center" vertical="center" wrapText="1"/>
    </xf>
    <xf numFmtId="3" fontId="30" fillId="0" borderId="3" xfId="0" applyNumberFormat="1" applyFont="1" applyFill="1" applyBorder="1" applyAlignment="1">
      <alignment horizontal="center" vertical="center" wrapText="1"/>
    </xf>
    <xf numFmtId="3" fontId="27" fillId="0" borderId="3" xfId="0" applyNumberFormat="1" applyFont="1" applyFill="1" applyBorder="1" applyAlignment="1">
      <alignment horizontal="center" vertical="center" wrapText="1"/>
    </xf>
    <xf numFmtId="3" fontId="23" fillId="0" borderId="3" xfId="0" applyNumberFormat="1" applyFont="1" applyFill="1" applyBorder="1" applyAlignment="1">
      <alignment horizontal="center" vertical="center"/>
    </xf>
    <xf numFmtId="3" fontId="22" fillId="0" borderId="3" xfId="0" applyNumberFormat="1" applyFont="1" applyFill="1" applyBorder="1" applyAlignment="1">
      <alignment horizontal="center" vertical="center"/>
    </xf>
    <xf numFmtId="0" fontId="27" fillId="0" borderId="3" xfId="0" quotePrefix="1" applyFont="1" applyFill="1" applyBorder="1" applyAlignment="1">
      <alignment horizontal="center" vertical="center" wrapText="1"/>
    </xf>
    <xf numFmtId="4" fontId="27" fillId="0" borderId="3" xfId="0" quotePrefix="1" applyNumberFormat="1" applyFont="1" applyFill="1" applyBorder="1" applyAlignment="1">
      <alignment horizontal="center" vertical="center" wrapText="1"/>
    </xf>
    <xf numFmtId="49" fontId="27" fillId="0" borderId="5" xfId="0" applyNumberFormat="1" applyFont="1" applyBorder="1" applyAlignment="1">
      <alignment horizontal="center" vertical="center" wrapText="1"/>
    </xf>
    <xf numFmtId="4" fontId="27" fillId="0" borderId="3" xfId="0" applyNumberFormat="1" applyFont="1" applyFill="1" applyBorder="1" applyAlignment="1">
      <alignment vertical="center" wrapText="1"/>
    </xf>
    <xf numFmtId="49" fontId="27" fillId="0" borderId="17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/>
    </xf>
    <xf numFmtId="0" fontId="28" fillId="0" borderId="0" xfId="0" applyFont="1" applyAlignment="1"/>
    <xf numFmtId="0" fontId="33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22" fillId="0" borderId="0" xfId="0" applyFont="1" applyFill="1"/>
    <xf numFmtId="0" fontId="0" fillId="0" borderId="0" xfId="0" applyBorder="1"/>
    <xf numFmtId="0" fontId="0" fillId="25" borderId="0" xfId="0" applyFill="1"/>
    <xf numFmtId="0" fontId="38" fillId="25" borderId="3" xfId="0" applyFont="1" applyFill="1" applyBorder="1" applyAlignment="1">
      <alignment horizontal="center"/>
    </xf>
    <xf numFmtId="0" fontId="38" fillId="25" borderId="6" xfId="0" applyFont="1" applyFill="1" applyBorder="1" applyAlignment="1">
      <alignment horizontal="center"/>
    </xf>
    <xf numFmtId="0" fontId="36" fillId="25" borderId="26" xfId="0" applyFont="1" applyFill="1" applyBorder="1" applyAlignment="1">
      <alignment horizontal="center"/>
    </xf>
    <xf numFmtId="0" fontId="36" fillId="25" borderId="27" xfId="0" applyFont="1" applyFill="1" applyBorder="1" applyAlignment="1">
      <alignment horizontal="center"/>
    </xf>
    <xf numFmtId="0" fontId="36" fillId="25" borderId="28" xfId="0" applyFont="1" applyFill="1" applyBorder="1" applyAlignment="1">
      <alignment horizontal="center"/>
    </xf>
    <xf numFmtId="0" fontId="39" fillId="25" borderId="18" xfId="0" applyFont="1" applyFill="1" applyBorder="1" applyAlignment="1">
      <alignment horizontal="center"/>
    </xf>
    <xf numFmtId="0" fontId="39" fillId="25" borderId="29" xfId="0" applyFont="1" applyFill="1" applyBorder="1" applyAlignment="1">
      <alignment horizontal="center"/>
    </xf>
    <xf numFmtId="0" fontId="39" fillId="25" borderId="19" xfId="0" applyFont="1" applyFill="1" applyBorder="1" applyAlignment="1">
      <alignment horizontal="center"/>
    </xf>
    <xf numFmtId="0" fontId="39" fillId="25" borderId="30" xfId="0" applyFont="1" applyFill="1" applyBorder="1" applyAlignment="1">
      <alignment horizontal="center"/>
    </xf>
    <xf numFmtId="0" fontId="39" fillId="25" borderId="31" xfId="0" applyFont="1" applyFill="1" applyBorder="1" applyAlignment="1">
      <alignment horizontal="center"/>
    </xf>
    <xf numFmtId="0" fontId="20" fillId="25" borderId="32" xfId="0" applyFont="1" applyFill="1" applyBorder="1" applyAlignment="1">
      <alignment horizontal="left"/>
    </xf>
    <xf numFmtId="49" fontId="20" fillId="25" borderId="3" xfId="0" applyNumberFormat="1" applyFont="1" applyFill="1" applyBorder="1" applyAlignment="1">
      <alignment horizontal="center"/>
    </xf>
    <xf numFmtId="0" fontId="20" fillId="25" borderId="3" xfId="0" applyFont="1" applyFill="1" applyBorder="1" applyAlignment="1">
      <alignment horizontal="center"/>
    </xf>
    <xf numFmtId="166" fontId="20" fillId="25" borderId="3" xfId="0" applyNumberFormat="1" applyFont="1" applyFill="1" applyBorder="1" applyAlignment="1">
      <alignment horizontal="center"/>
    </xf>
    <xf numFmtId="0" fontId="20" fillId="25" borderId="33" xfId="0" applyFont="1" applyFill="1" applyBorder="1" applyAlignment="1">
      <alignment horizontal="center"/>
    </xf>
    <xf numFmtId="0" fontId="20" fillId="25" borderId="25" xfId="0" applyFont="1" applyFill="1" applyBorder="1" applyAlignment="1">
      <alignment horizontal="left"/>
    </xf>
    <xf numFmtId="0" fontId="20" fillId="25" borderId="26" xfId="0" applyFont="1" applyFill="1" applyBorder="1" applyAlignment="1">
      <alignment horizontal="center"/>
    </xf>
    <xf numFmtId="0" fontId="20" fillId="25" borderId="28" xfId="0" applyFont="1" applyFill="1" applyBorder="1" applyAlignment="1">
      <alignment horizontal="center"/>
    </xf>
    <xf numFmtId="49" fontId="38" fillId="25" borderId="34" xfId="0" applyNumberFormat="1" applyFont="1" applyFill="1" applyBorder="1"/>
    <xf numFmtId="0" fontId="20" fillId="25" borderId="35" xfId="0" applyFont="1" applyFill="1" applyBorder="1"/>
    <xf numFmtId="165" fontId="38" fillId="25" borderId="35" xfId="0" applyNumberFormat="1" applyFont="1" applyFill="1" applyBorder="1" applyAlignment="1">
      <alignment horizontal="center"/>
    </xf>
    <xf numFmtId="166" fontId="38" fillId="25" borderId="35" xfId="0" applyNumberFormat="1" applyFont="1" applyFill="1" applyBorder="1" applyAlignment="1">
      <alignment horizontal="center"/>
    </xf>
    <xf numFmtId="165" fontId="38" fillId="25" borderId="36" xfId="0" applyNumberFormat="1" applyFont="1" applyFill="1" applyBorder="1" applyAlignment="1">
      <alignment horizontal="center"/>
    </xf>
    <xf numFmtId="0" fontId="20" fillId="25" borderId="0" xfId="0" applyFont="1" applyFill="1" applyBorder="1"/>
    <xf numFmtId="0" fontId="23" fillId="25" borderId="3" xfId="0" applyFont="1" applyFill="1" applyBorder="1" applyAlignment="1">
      <alignment horizontal="center" vertical="center"/>
    </xf>
    <xf numFmtId="0" fontId="23" fillId="25" borderId="3" xfId="0" applyFont="1" applyFill="1" applyBorder="1" applyAlignment="1">
      <alignment vertical="center" wrapText="1"/>
    </xf>
    <xf numFmtId="3" fontId="23" fillId="25" borderId="3" xfId="0" applyNumberFormat="1" applyFont="1" applyFill="1" applyBorder="1" applyAlignment="1">
      <alignment horizontal="center" vertical="center"/>
    </xf>
    <xf numFmtId="49" fontId="27" fillId="25" borderId="3" xfId="0" applyNumberFormat="1" applyFont="1" applyFill="1" applyBorder="1" applyAlignment="1">
      <alignment horizontal="center" vertical="center" wrapText="1"/>
    </xf>
    <xf numFmtId="0" fontId="30" fillId="25" borderId="3" xfId="0" applyFont="1" applyFill="1" applyBorder="1" applyAlignment="1">
      <alignment horizontal="left" vertical="center" wrapText="1"/>
    </xf>
    <xf numFmtId="3" fontId="30" fillId="25" borderId="3" xfId="0" applyNumberFormat="1" applyFont="1" applyFill="1" applyBorder="1" applyAlignment="1">
      <alignment horizontal="center" vertical="center" wrapText="1"/>
    </xf>
    <xf numFmtId="0" fontId="30" fillId="25" borderId="3" xfId="0" applyFont="1" applyFill="1" applyBorder="1" applyAlignment="1">
      <alignment horizontal="center" vertical="center" wrapText="1"/>
    </xf>
    <xf numFmtId="4" fontId="30" fillId="25" borderId="3" xfId="0" applyNumberFormat="1" applyFont="1" applyFill="1" applyBorder="1" applyAlignment="1">
      <alignment horizontal="center" vertical="center" wrapText="1"/>
    </xf>
    <xf numFmtId="4" fontId="30" fillId="25" borderId="3" xfId="0" applyNumberFormat="1" applyFont="1" applyFill="1" applyBorder="1" applyAlignment="1">
      <alignment horizontal="left" vertical="center" wrapText="1"/>
    </xf>
    <xf numFmtId="0" fontId="23" fillId="25" borderId="1" xfId="0" applyFont="1" applyFill="1" applyBorder="1" applyAlignment="1">
      <alignment horizontal="center" vertical="center"/>
    </xf>
    <xf numFmtId="0" fontId="22" fillId="25" borderId="16" xfId="0" applyFont="1" applyFill="1" applyBorder="1" applyAlignment="1"/>
    <xf numFmtId="0" fontId="22" fillId="25" borderId="6" xfId="0" applyFont="1" applyFill="1" applyBorder="1" applyAlignment="1"/>
    <xf numFmtId="0" fontId="26" fillId="0" borderId="0" xfId="0" applyFont="1" applyAlignment="1">
      <alignment horizontal="center" wrapText="1"/>
    </xf>
    <xf numFmtId="0" fontId="33" fillId="0" borderId="0" xfId="0" applyFont="1" applyAlignment="1">
      <alignment horizontal="center"/>
    </xf>
    <xf numFmtId="0" fontId="22" fillId="0" borderId="3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9" fillId="0" borderId="3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35" fillId="0" borderId="0" xfId="0" applyFont="1" applyFill="1" applyAlignment="1">
      <alignment horizontal="center"/>
    </xf>
    <xf numFmtId="0" fontId="36" fillId="25" borderId="18" xfId="0" applyFont="1" applyFill="1" applyBorder="1" applyAlignment="1">
      <alignment horizontal="center" vertical="distributed"/>
    </xf>
    <xf numFmtId="0" fontId="36" fillId="25" borderId="23" xfId="0" applyFont="1" applyFill="1" applyBorder="1" applyAlignment="1">
      <alignment horizontal="center" vertical="distributed"/>
    </xf>
    <xf numFmtId="0" fontId="36" fillId="25" borderId="25" xfId="0" applyFont="1" applyFill="1" applyBorder="1" applyAlignment="1">
      <alignment horizontal="center" vertical="distributed"/>
    </xf>
    <xf numFmtId="0" fontId="36" fillId="25" borderId="19" xfId="0" applyFont="1" applyFill="1" applyBorder="1" applyAlignment="1">
      <alignment horizontal="center" vertical="center" wrapText="1"/>
    </xf>
    <xf numFmtId="0" fontId="36" fillId="25" borderId="4" xfId="0" applyFont="1" applyFill="1" applyBorder="1" applyAlignment="1">
      <alignment horizontal="center" vertical="center" wrapText="1"/>
    </xf>
    <xf numFmtId="0" fontId="36" fillId="25" borderId="26" xfId="0" applyFont="1" applyFill="1" applyBorder="1" applyAlignment="1">
      <alignment horizontal="center" vertical="center" wrapText="1"/>
    </xf>
    <xf numFmtId="0" fontId="36" fillId="25" borderId="20" xfId="0" applyFont="1" applyFill="1" applyBorder="1" applyAlignment="1"/>
    <xf numFmtId="0" fontId="37" fillId="25" borderId="21" xfId="0" applyFont="1" applyFill="1" applyBorder="1" applyAlignment="1"/>
    <xf numFmtId="0" fontId="37" fillId="25" borderId="22" xfId="0" applyFont="1" applyFill="1" applyBorder="1" applyAlignment="1"/>
    <xf numFmtId="0" fontId="36" fillId="25" borderId="1" xfId="0" applyFont="1" applyFill="1" applyBorder="1" applyAlignment="1"/>
    <xf numFmtId="0" fontId="37" fillId="25" borderId="16" xfId="0" applyFont="1" applyFill="1" applyBorder="1" applyAlignment="1"/>
    <xf numFmtId="0" fontId="37" fillId="25" borderId="24" xfId="0" applyFont="1" applyFill="1" applyBorder="1" applyAlignment="1"/>
    <xf numFmtId="0" fontId="38" fillId="25" borderId="1" xfId="0" applyFont="1" applyFill="1" applyBorder="1" applyAlignment="1">
      <alignment horizontal="center"/>
    </xf>
    <xf numFmtId="0" fontId="38" fillId="25" borderId="24" xfId="0" applyFont="1" applyFill="1" applyBorder="1" applyAlignment="1">
      <alignment horizontal="center"/>
    </xf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[0]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38"/>
    <cellStyle name="Обычный 3" xfId="1"/>
    <cellStyle name="Обычный 5" xfId="45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opLeftCell="A22" workbookViewId="0">
      <selection activeCell="E5" sqref="E5"/>
    </sheetView>
  </sheetViews>
  <sheetFormatPr defaultColWidth="9.140625" defaultRowHeight="12.75" x14ac:dyDescent="0.2"/>
  <cols>
    <col min="1" max="1" width="22.7109375" style="1" customWidth="1"/>
    <col min="2" max="2" width="73.85546875" style="1" customWidth="1"/>
    <col min="3" max="6" width="20.5703125" style="1" customWidth="1"/>
    <col min="7" max="16384" width="9.140625" style="1"/>
  </cols>
  <sheetData>
    <row r="1" spans="1:6" ht="18.75" x14ac:dyDescent="0.3">
      <c r="A1" s="38"/>
      <c r="B1" s="38"/>
      <c r="E1" s="36" t="s">
        <v>25</v>
      </c>
    </row>
    <row r="2" spans="1:6" ht="18.75" x14ac:dyDescent="0.3">
      <c r="A2" s="38"/>
      <c r="B2" s="38"/>
      <c r="E2" s="3" t="s">
        <v>108</v>
      </c>
      <c r="F2" s="36"/>
    </row>
    <row r="3" spans="1:6" ht="18.75" x14ac:dyDescent="0.3">
      <c r="A3" s="38"/>
      <c r="B3" s="38"/>
      <c r="E3" s="3" t="s">
        <v>109</v>
      </c>
      <c r="F3" s="36"/>
    </row>
    <row r="4" spans="1:6" ht="18.75" x14ac:dyDescent="0.3">
      <c r="A4" s="38"/>
      <c r="B4" s="38"/>
      <c r="E4" s="3" t="s">
        <v>110</v>
      </c>
      <c r="F4" s="36"/>
    </row>
    <row r="5" spans="1:6" ht="18.75" x14ac:dyDescent="0.3">
      <c r="A5" s="38"/>
      <c r="B5" s="38"/>
      <c r="E5" s="3" t="s">
        <v>134</v>
      </c>
      <c r="F5" s="36"/>
    </row>
    <row r="6" spans="1:6" ht="18.75" x14ac:dyDescent="0.3">
      <c r="A6" s="38"/>
      <c r="B6" s="38"/>
      <c r="D6" s="3"/>
      <c r="E6" s="38"/>
      <c r="F6" s="38"/>
    </row>
    <row r="7" spans="1:6" ht="21.6" customHeight="1" x14ac:dyDescent="0.3">
      <c r="A7" s="107" t="s">
        <v>133</v>
      </c>
      <c r="B7" s="108"/>
      <c r="C7" s="108"/>
      <c r="D7" s="108"/>
      <c r="E7" s="108"/>
      <c r="F7" s="108"/>
    </row>
    <row r="8" spans="1:6" ht="18.75" x14ac:dyDescent="0.3">
      <c r="A8" s="39" t="s">
        <v>26</v>
      </c>
      <c r="B8" s="40"/>
      <c r="C8" s="40"/>
      <c r="D8" s="40"/>
      <c r="E8" s="40"/>
      <c r="F8" s="40"/>
    </row>
    <row r="9" spans="1:6" ht="18.75" x14ac:dyDescent="0.3">
      <c r="A9" s="66" t="s">
        <v>20</v>
      </c>
      <c r="B9" s="38"/>
      <c r="C9" s="38"/>
      <c r="D9" s="38"/>
      <c r="E9" s="38"/>
      <c r="F9" s="41" t="s">
        <v>23</v>
      </c>
    </row>
    <row r="10" spans="1:6" ht="18.75" customHeight="1" x14ac:dyDescent="0.2">
      <c r="A10" s="109" t="s">
        <v>61</v>
      </c>
      <c r="B10" s="109" t="s">
        <v>62</v>
      </c>
      <c r="C10" s="109" t="s">
        <v>24</v>
      </c>
      <c r="D10" s="109" t="s">
        <v>5</v>
      </c>
      <c r="E10" s="109" t="s">
        <v>12</v>
      </c>
      <c r="F10" s="109"/>
    </row>
    <row r="11" spans="1:6" ht="12.75" customHeight="1" x14ac:dyDescent="0.2">
      <c r="A11" s="109"/>
      <c r="B11" s="109"/>
      <c r="C11" s="109"/>
      <c r="D11" s="109"/>
      <c r="E11" s="109" t="s">
        <v>6</v>
      </c>
      <c r="F11" s="109" t="s">
        <v>13</v>
      </c>
    </row>
    <row r="12" spans="1:6" ht="45.75" customHeight="1" x14ac:dyDescent="0.2">
      <c r="A12" s="109"/>
      <c r="B12" s="109"/>
      <c r="C12" s="109"/>
      <c r="D12" s="109"/>
      <c r="E12" s="109"/>
      <c r="F12" s="109"/>
    </row>
    <row r="13" spans="1:6" ht="15.75" x14ac:dyDescent="0.2">
      <c r="A13" s="42">
        <v>1</v>
      </c>
      <c r="B13" s="42">
        <v>2</v>
      </c>
      <c r="C13" s="42">
        <v>3</v>
      </c>
      <c r="D13" s="42">
        <v>4</v>
      </c>
      <c r="E13" s="42">
        <v>5</v>
      </c>
      <c r="F13" s="42">
        <v>6</v>
      </c>
    </row>
    <row r="14" spans="1:6" s="70" customFormat="1" ht="15.75" x14ac:dyDescent="0.25">
      <c r="A14" s="104" t="s">
        <v>63</v>
      </c>
      <c r="B14" s="105"/>
      <c r="C14" s="105"/>
      <c r="D14" s="105"/>
      <c r="E14" s="105"/>
      <c r="F14" s="106"/>
    </row>
    <row r="15" spans="1:6" ht="30" customHeight="1" x14ac:dyDescent="0.2">
      <c r="A15" s="43">
        <v>200000</v>
      </c>
      <c r="B15" s="44" t="s">
        <v>64</v>
      </c>
      <c r="C15" s="57">
        <f>D15+E15</f>
        <v>257620</v>
      </c>
      <c r="D15" s="57">
        <f>D16</f>
        <v>257620</v>
      </c>
      <c r="E15" s="57">
        <f>E16</f>
        <v>0</v>
      </c>
      <c r="F15" s="57">
        <f>F16</f>
        <v>0</v>
      </c>
    </row>
    <row r="16" spans="1:6" ht="30" customHeight="1" x14ac:dyDescent="0.2">
      <c r="A16" s="43">
        <v>208000</v>
      </c>
      <c r="B16" s="44" t="s">
        <v>65</v>
      </c>
      <c r="C16" s="57">
        <f>D16+E16</f>
        <v>257620</v>
      </c>
      <c r="D16" s="57">
        <f>D17+D18+D19</f>
        <v>257620</v>
      </c>
      <c r="E16" s="57">
        <f>E17+E18+E19</f>
        <v>0</v>
      </c>
      <c r="F16" s="57">
        <f>F17+F18+F19</f>
        <v>0</v>
      </c>
    </row>
    <row r="17" spans="1:6" ht="30" customHeight="1" x14ac:dyDescent="0.2">
      <c r="A17" s="45">
        <v>208100</v>
      </c>
      <c r="B17" s="46" t="s">
        <v>66</v>
      </c>
      <c r="C17" s="57">
        <f>D17+E17</f>
        <v>257620</v>
      </c>
      <c r="D17" s="58">
        <v>257620</v>
      </c>
      <c r="E17" s="58"/>
      <c r="F17" s="58"/>
    </row>
    <row r="18" spans="1:6" ht="30" customHeight="1" x14ac:dyDescent="0.2">
      <c r="A18" s="45">
        <v>208200</v>
      </c>
      <c r="B18" s="46" t="s">
        <v>67</v>
      </c>
      <c r="C18" s="57">
        <f>D18+E18</f>
        <v>0</v>
      </c>
      <c r="D18" s="58">
        <v>0</v>
      </c>
      <c r="E18" s="58">
        <v>0</v>
      </c>
      <c r="F18" s="58">
        <v>0</v>
      </c>
    </row>
    <row r="19" spans="1:6" ht="56.25" customHeight="1" x14ac:dyDescent="0.2">
      <c r="A19" s="45">
        <v>208400</v>
      </c>
      <c r="B19" s="46" t="s">
        <v>68</v>
      </c>
      <c r="C19" s="57">
        <f>D19+E19</f>
        <v>0</v>
      </c>
      <c r="D19" s="58"/>
      <c r="E19" s="58"/>
      <c r="F19" s="58"/>
    </row>
    <row r="20" spans="1:6" s="70" customFormat="1" ht="23.25" customHeight="1" x14ac:dyDescent="0.2">
      <c r="A20" s="95" t="s">
        <v>18</v>
      </c>
      <c r="B20" s="96" t="s">
        <v>69</v>
      </c>
      <c r="C20" s="97">
        <f>C15</f>
        <v>257620</v>
      </c>
      <c r="D20" s="97">
        <f>D15</f>
        <v>257620</v>
      </c>
      <c r="E20" s="97">
        <f>E15</f>
        <v>0</v>
      </c>
      <c r="F20" s="97">
        <f>F15</f>
        <v>0</v>
      </c>
    </row>
    <row r="21" spans="1:6" s="70" customFormat="1" ht="15.75" customHeight="1" x14ac:dyDescent="0.25">
      <c r="A21" s="104" t="s">
        <v>70</v>
      </c>
      <c r="B21" s="105"/>
      <c r="C21" s="105"/>
      <c r="D21" s="105"/>
      <c r="E21" s="105"/>
      <c r="F21" s="106"/>
    </row>
    <row r="22" spans="1:6" ht="30" customHeight="1" x14ac:dyDescent="0.2">
      <c r="A22" s="43">
        <v>600000</v>
      </c>
      <c r="B22" s="44" t="s">
        <v>71</v>
      </c>
      <c r="C22" s="57">
        <f>D22+E22</f>
        <v>257620</v>
      </c>
      <c r="D22" s="57">
        <f>D23</f>
        <v>257620</v>
      </c>
      <c r="E22" s="57">
        <f>E23</f>
        <v>0</v>
      </c>
      <c r="F22" s="57">
        <f>F23</f>
        <v>0</v>
      </c>
    </row>
    <row r="23" spans="1:6" ht="30" customHeight="1" x14ac:dyDescent="0.2">
      <c r="A23" s="43">
        <v>602000</v>
      </c>
      <c r="B23" s="44" t="s">
        <v>72</v>
      </c>
      <c r="C23" s="57">
        <f>D23+E23</f>
        <v>257620</v>
      </c>
      <c r="D23" s="57">
        <f>D24+D25+D26</f>
        <v>257620</v>
      </c>
      <c r="E23" s="57">
        <f>E24+E25+E26</f>
        <v>0</v>
      </c>
      <c r="F23" s="57">
        <f>F24+F25+F26</f>
        <v>0</v>
      </c>
    </row>
    <row r="24" spans="1:6" ht="30" customHeight="1" x14ac:dyDescent="0.2">
      <c r="A24" s="45">
        <v>602100</v>
      </c>
      <c r="B24" s="46" t="s">
        <v>66</v>
      </c>
      <c r="C24" s="57">
        <f>D24+E24</f>
        <v>257620</v>
      </c>
      <c r="D24" s="58">
        <v>257620</v>
      </c>
      <c r="E24" s="58"/>
      <c r="F24" s="58"/>
    </row>
    <row r="25" spans="1:6" ht="30" customHeight="1" x14ac:dyDescent="0.2">
      <c r="A25" s="45">
        <v>602200</v>
      </c>
      <c r="B25" s="46" t="s">
        <v>67</v>
      </c>
      <c r="C25" s="57">
        <f>D25+E25</f>
        <v>0</v>
      </c>
      <c r="D25" s="58"/>
      <c r="E25" s="58"/>
      <c r="F25" s="58"/>
    </row>
    <row r="26" spans="1:6" ht="31.5" x14ac:dyDescent="0.2">
      <c r="A26" s="45">
        <v>602400</v>
      </c>
      <c r="B26" s="46" t="s">
        <v>68</v>
      </c>
      <c r="C26" s="57">
        <f>D26+E26</f>
        <v>0</v>
      </c>
      <c r="D26" s="58"/>
      <c r="E26" s="58"/>
      <c r="F26" s="58"/>
    </row>
    <row r="27" spans="1:6" s="70" customFormat="1" ht="15.75" x14ac:dyDescent="0.2">
      <c r="A27" s="95" t="s">
        <v>18</v>
      </c>
      <c r="B27" s="96" t="s">
        <v>69</v>
      </c>
      <c r="C27" s="97">
        <f>C22</f>
        <v>257620</v>
      </c>
      <c r="D27" s="97">
        <f>D22</f>
        <v>257620</v>
      </c>
      <c r="E27" s="97">
        <f>E22</f>
        <v>0</v>
      </c>
      <c r="F27" s="97">
        <f>F22</f>
        <v>0</v>
      </c>
    </row>
    <row r="28" spans="1:6" s="8" customFormat="1" ht="15.75" x14ac:dyDescent="0.2">
      <c r="A28" s="47"/>
      <c r="B28" s="48"/>
      <c r="C28" s="49" t="s">
        <v>128</v>
      </c>
      <c r="D28" s="49"/>
      <c r="E28" s="49"/>
      <c r="F28" s="49"/>
    </row>
    <row r="29" spans="1:6" s="8" customFormat="1" ht="15.75" x14ac:dyDescent="0.2">
      <c r="A29" s="47"/>
      <c r="B29" s="48"/>
      <c r="C29" s="49"/>
      <c r="D29" s="49"/>
      <c r="E29" s="49"/>
      <c r="F29" s="49"/>
    </row>
    <row r="30" spans="1:6" ht="19.5" x14ac:dyDescent="0.35">
      <c r="A30" s="65"/>
      <c r="B30" s="9"/>
      <c r="C30" s="50"/>
      <c r="D30" s="50"/>
      <c r="E30" s="9"/>
      <c r="F30" s="50"/>
    </row>
    <row r="31" spans="1:6" ht="15.75" x14ac:dyDescent="0.25">
      <c r="A31" s="2"/>
      <c r="B31" s="2"/>
      <c r="C31" s="2"/>
      <c r="D31" s="2"/>
      <c r="E31" s="2"/>
      <c r="F31" s="2"/>
    </row>
  </sheetData>
  <mergeCells count="10">
    <mergeCell ref="A14:F14"/>
    <mergeCell ref="A21:F21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70866141732283472" right="0.70866141732283472" top="1.1417322834645669" bottom="0.35433070866141736" header="0.31496062992125984" footer="0.31496062992125984"/>
  <pageSetup paperSize="9" scale="7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view="pageBreakPreview" zoomScale="80" zoomScaleNormal="80" zoomScaleSheetLayoutView="80" workbookViewId="0">
      <selection activeCell="N5" sqref="N5"/>
    </sheetView>
  </sheetViews>
  <sheetFormatPr defaultRowHeight="12.75" x14ac:dyDescent="0.2"/>
  <cols>
    <col min="1" max="3" width="12" customWidth="1"/>
    <col min="4" max="4" width="40.7109375" customWidth="1"/>
    <col min="5" max="5" width="15.140625" style="8" customWidth="1"/>
    <col min="6" max="15" width="13.7109375" style="8" customWidth="1"/>
    <col min="16" max="16" width="15" style="8" customWidth="1"/>
  </cols>
  <sheetData>
    <row r="1" spans="1:16" ht="15.75" x14ac:dyDescent="0.25">
      <c r="A1" s="4"/>
      <c r="B1" s="4"/>
      <c r="C1" s="4"/>
      <c r="D1" s="4"/>
      <c r="E1" s="10"/>
      <c r="F1" s="10"/>
      <c r="G1" s="10"/>
      <c r="H1" s="10"/>
      <c r="I1" s="10"/>
      <c r="J1" s="10"/>
      <c r="K1" s="10"/>
      <c r="L1" s="10"/>
      <c r="N1" s="68" t="s">
        <v>22</v>
      </c>
      <c r="O1" s="10"/>
    </row>
    <row r="2" spans="1:16" s="1" customFormat="1" ht="15.75" x14ac:dyDescent="0.25">
      <c r="A2" s="4"/>
      <c r="B2" s="4"/>
      <c r="C2" s="4"/>
      <c r="D2" s="4"/>
      <c r="E2" s="10"/>
      <c r="F2" s="10"/>
      <c r="G2" s="10"/>
      <c r="H2" s="10"/>
      <c r="I2" s="10"/>
      <c r="J2" s="10"/>
      <c r="K2" s="10"/>
      <c r="L2" s="10"/>
      <c r="M2" s="8"/>
      <c r="N2" s="3" t="s">
        <v>108</v>
      </c>
      <c r="O2" s="10"/>
      <c r="P2" s="10"/>
    </row>
    <row r="3" spans="1:16" s="1" customFormat="1" ht="15.75" x14ac:dyDescent="0.25">
      <c r="A3" s="4"/>
      <c r="B3" s="4"/>
      <c r="C3" s="4"/>
      <c r="D3" s="4"/>
      <c r="E3" s="10"/>
      <c r="F3" s="10"/>
      <c r="G3" s="10"/>
      <c r="H3" s="10"/>
      <c r="I3" s="10"/>
      <c r="J3" s="10"/>
      <c r="K3" s="10"/>
      <c r="L3" s="10"/>
      <c r="M3" s="8"/>
      <c r="N3" s="3" t="s">
        <v>109</v>
      </c>
      <c r="O3" s="10"/>
      <c r="P3" s="10"/>
    </row>
    <row r="4" spans="1:16" s="1" customFormat="1" ht="15.75" x14ac:dyDescent="0.25">
      <c r="A4" s="4"/>
      <c r="B4" s="4"/>
      <c r="C4" s="4"/>
      <c r="D4" s="4"/>
      <c r="E4" s="10"/>
      <c r="F4" s="10"/>
      <c r="G4" s="10"/>
      <c r="H4" s="10"/>
      <c r="I4" s="10"/>
      <c r="J4" s="10"/>
      <c r="K4" s="10"/>
      <c r="L4" s="10"/>
      <c r="M4" s="8"/>
      <c r="N4" s="3" t="s">
        <v>110</v>
      </c>
      <c r="O4" s="10"/>
      <c r="P4" s="10"/>
    </row>
    <row r="5" spans="1:16" s="1" customFormat="1" ht="15.75" x14ac:dyDescent="0.25">
      <c r="A5" s="4"/>
      <c r="B5" s="4"/>
      <c r="C5" s="4"/>
      <c r="D5" s="4"/>
      <c r="E5" s="10"/>
      <c r="F5" s="10"/>
      <c r="G5" s="10"/>
      <c r="H5" s="10"/>
      <c r="I5" s="10"/>
      <c r="J5" s="10"/>
      <c r="K5" s="10"/>
      <c r="L5" s="10"/>
      <c r="M5" s="8"/>
      <c r="N5" s="3" t="s">
        <v>134</v>
      </c>
      <c r="O5" s="10"/>
      <c r="P5" s="10"/>
    </row>
    <row r="6" spans="1:16" x14ac:dyDescent="0.2">
      <c r="A6" s="111"/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</row>
    <row r="7" spans="1:16" ht="15.75" x14ac:dyDescent="0.25">
      <c r="A7" s="113" t="s">
        <v>129</v>
      </c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</row>
    <row r="8" spans="1:16" x14ac:dyDescent="0.2">
      <c r="A8" s="5" t="s">
        <v>26</v>
      </c>
      <c r="B8" s="6"/>
      <c r="C8" s="6"/>
      <c r="D8" s="6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</row>
    <row r="9" spans="1:16" x14ac:dyDescent="0.2">
      <c r="A9" s="67" t="s">
        <v>20</v>
      </c>
      <c r="B9" s="4"/>
      <c r="C9" s="4"/>
      <c r="D9" s="4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2" t="s">
        <v>0</v>
      </c>
    </row>
    <row r="10" spans="1:16" x14ac:dyDescent="0.2">
      <c r="A10" s="115" t="s">
        <v>1</v>
      </c>
      <c r="B10" s="115" t="s">
        <v>2</v>
      </c>
      <c r="C10" s="115" t="s">
        <v>3</v>
      </c>
      <c r="D10" s="116" t="s">
        <v>4</v>
      </c>
      <c r="E10" s="110" t="s">
        <v>5</v>
      </c>
      <c r="F10" s="110"/>
      <c r="G10" s="110"/>
      <c r="H10" s="110"/>
      <c r="I10" s="110"/>
      <c r="J10" s="110" t="s">
        <v>12</v>
      </c>
      <c r="K10" s="110"/>
      <c r="L10" s="110"/>
      <c r="M10" s="110"/>
      <c r="N10" s="110"/>
      <c r="O10" s="110"/>
      <c r="P10" s="110" t="s">
        <v>14</v>
      </c>
    </row>
    <row r="11" spans="1:16" x14ac:dyDescent="0.2">
      <c r="A11" s="116"/>
      <c r="B11" s="116"/>
      <c r="C11" s="116"/>
      <c r="D11" s="116"/>
      <c r="E11" s="110" t="s">
        <v>6</v>
      </c>
      <c r="F11" s="110" t="s">
        <v>7</v>
      </c>
      <c r="G11" s="110" t="s">
        <v>8</v>
      </c>
      <c r="H11" s="110"/>
      <c r="I11" s="110" t="s">
        <v>11</v>
      </c>
      <c r="J11" s="110" t="s">
        <v>6</v>
      </c>
      <c r="K11" s="110" t="s">
        <v>13</v>
      </c>
      <c r="L11" s="110" t="s">
        <v>7</v>
      </c>
      <c r="M11" s="110" t="s">
        <v>8</v>
      </c>
      <c r="N11" s="110"/>
      <c r="O11" s="110" t="s">
        <v>11</v>
      </c>
      <c r="P11" s="110"/>
    </row>
    <row r="12" spans="1:16" x14ac:dyDescent="0.2">
      <c r="A12" s="116"/>
      <c r="B12" s="116"/>
      <c r="C12" s="116"/>
      <c r="D12" s="116"/>
      <c r="E12" s="110"/>
      <c r="F12" s="110"/>
      <c r="G12" s="110" t="s">
        <v>9</v>
      </c>
      <c r="H12" s="110" t="s">
        <v>10</v>
      </c>
      <c r="I12" s="110"/>
      <c r="J12" s="110"/>
      <c r="K12" s="110"/>
      <c r="L12" s="110"/>
      <c r="M12" s="110" t="s">
        <v>9</v>
      </c>
      <c r="N12" s="110" t="s">
        <v>10</v>
      </c>
      <c r="O12" s="110"/>
      <c r="P12" s="110"/>
    </row>
    <row r="13" spans="1:16" ht="44.25" customHeight="1" x14ac:dyDescent="0.2">
      <c r="A13" s="116"/>
      <c r="B13" s="116"/>
      <c r="C13" s="116"/>
      <c r="D13" s="116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</row>
    <row r="14" spans="1:16" x14ac:dyDescent="0.2">
      <c r="A14" s="13">
        <v>1</v>
      </c>
      <c r="B14" s="13">
        <v>2</v>
      </c>
      <c r="C14" s="13">
        <v>3</v>
      </c>
      <c r="D14" s="13">
        <v>4</v>
      </c>
      <c r="E14" s="7">
        <v>5</v>
      </c>
      <c r="F14" s="7">
        <v>6</v>
      </c>
      <c r="G14" s="7">
        <v>7</v>
      </c>
      <c r="H14" s="7">
        <v>8</v>
      </c>
      <c r="I14" s="7">
        <v>9</v>
      </c>
      <c r="J14" s="7">
        <v>10</v>
      </c>
      <c r="K14" s="7">
        <v>11</v>
      </c>
      <c r="L14" s="7">
        <v>12</v>
      </c>
      <c r="M14" s="7">
        <v>13</v>
      </c>
      <c r="N14" s="7">
        <v>14</v>
      </c>
      <c r="O14" s="7">
        <v>15</v>
      </c>
      <c r="P14" s="7">
        <v>16</v>
      </c>
    </row>
    <row r="15" spans="1:16" s="70" customFormat="1" ht="15" x14ac:dyDescent="0.2">
      <c r="A15" s="98" t="s">
        <v>39</v>
      </c>
      <c r="B15" s="98"/>
      <c r="C15" s="98"/>
      <c r="D15" s="99" t="s">
        <v>37</v>
      </c>
      <c r="E15" s="100">
        <f>F15+I15</f>
        <v>257620</v>
      </c>
      <c r="F15" s="100">
        <f>F16</f>
        <v>257620</v>
      </c>
      <c r="G15" s="100">
        <f>G16</f>
        <v>101300</v>
      </c>
      <c r="H15" s="100">
        <f t="shared" ref="H15:I15" si="0">H16</f>
        <v>134030</v>
      </c>
      <c r="I15" s="100">
        <f t="shared" si="0"/>
        <v>0</v>
      </c>
      <c r="J15" s="100">
        <f>L15+O15</f>
        <v>0</v>
      </c>
      <c r="K15" s="100">
        <f>K16</f>
        <v>0</v>
      </c>
      <c r="L15" s="100">
        <f t="shared" ref="L15:O15" si="1">L16</f>
        <v>0</v>
      </c>
      <c r="M15" s="100">
        <f t="shared" si="1"/>
        <v>0</v>
      </c>
      <c r="N15" s="100">
        <f t="shared" si="1"/>
        <v>0</v>
      </c>
      <c r="O15" s="100">
        <f t="shared" si="1"/>
        <v>0</v>
      </c>
      <c r="P15" s="100">
        <f>E15+J15</f>
        <v>257620</v>
      </c>
    </row>
    <row r="16" spans="1:16" s="1" customFormat="1" ht="15" hidden="1" x14ac:dyDescent="0.2">
      <c r="A16" s="16" t="s">
        <v>51</v>
      </c>
      <c r="B16" s="16"/>
      <c r="C16" s="16"/>
      <c r="D16" s="24" t="s">
        <v>37</v>
      </c>
      <c r="E16" s="55">
        <f>F16+I16</f>
        <v>257620</v>
      </c>
      <c r="F16" s="55">
        <f>F17+F18+F19+F20+F21+F22+F23</f>
        <v>257620</v>
      </c>
      <c r="G16" s="55">
        <f t="shared" ref="G16:I16" si="2">G17+G18+G19+G20+G21+G22+G23</f>
        <v>101300</v>
      </c>
      <c r="H16" s="55">
        <f t="shared" si="2"/>
        <v>134030</v>
      </c>
      <c r="I16" s="55">
        <f t="shared" si="2"/>
        <v>0</v>
      </c>
      <c r="J16" s="55">
        <f t="shared" ref="J16:J32" si="3">L16+O16</f>
        <v>0</v>
      </c>
      <c r="K16" s="55">
        <f>K17+K18+K19+K20+K21+K22+K23</f>
        <v>0</v>
      </c>
      <c r="L16" s="55">
        <f t="shared" ref="L16" si="4">L17+L18+L19+L20+L21+L22+L23</f>
        <v>0</v>
      </c>
      <c r="M16" s="55">
        <f t="shared" ref="M16" si="5">M17+M18+M19+M20+M21+M22+M23</f>
        <v>0</v>
      </c>
      <c r="N16" s="55">
        <f t="shared" ref="N16" si="6">N17+N18+N19+N20+N21+N22+N23</f>
        <v>0</v>
      </c>
      <c r="O16" s="55">
        <f>O17+O18+O19+O20+O21+O22+O23</f>
        <v>0</v>
      </c>
      <c r="P16" s="55">
        <f t="shared" ref="P16:P23" si="7">E16+J16</f>
        <v>257620</v>
      </c>
    </row>
    <row r="17" spans="1:16" s="1" customFormat="1" ht="72" customHeight="1" x14ac:dyDescent="0.2">
      <c r="A17" s="59" t="s">
        <v>74</v>
      </c>
      <c r="B17" s="59" t="s">
        <v>75</v>
      </c>
      <c r="C17" s="60" t="s">
        <v>76</v>
      </c>
      <c r="D17" s="62" t="s">
        <v>77</v>
      </c>
      <c r="E17" s="55">
        <f t="shared" ref="E17:E38" si="8">F17+I17</f>
        <v>257620</v>
      </c>
      <c r="F17" s="56">
        <v>257620</v>
      </c>
      <c r="G17" s="56">
        <v>101300</v>
      </c>
      <c r="H17" s="56">
        <v>134030</v>
      </c>
      <c r="I17" s="55"/>
      <c r="J17" s="55">
        <f t="shared" si="3"/>
        <v>0</v>
      </c>
      <c r="K17" s="56"/>
      <c r="L17" s="56"/>
      <c r="M17" s="56"/>
      <c r="N17" s="56"/>
      <c r="O17" s="56"/>
      <c r="P17" s="55">
        <f t="shared" si="7"/>
        <v>257620</v>
      </c>
    </row>
    <row r="18" spans="1:16" s="1" customFormat="1" ht="27" hidden="1" customHeight="1" x14ac:dyDescent="0.2">
      <c r="A18" s="59" t="s">
        <v>58</v>
      </c>
      <c r="B18" s="59" t="s">
        <v>17</v>
      </c>
      <c r="C18" s="60" t="s">
        <v>90</v>
      </c>
      <c r="D18" s="62" t="s">
        <v>59</v>
      </c>
      <c r="E18" s="55">
        <f>F18+I18</f>
        <v>0</v>
      </c>
      <c r="F18" s="56"/>
      <c r="G18" s="56"/>
      <c r="H18" s="56"/>
      <c r="I18" s="55"/>
      <c r="J18" s="55">
        <f t="shared" si="3"/>
        <v>0</v>
      </c>
      <c r="K18" s="56"/>
      <c r="L18" s="56"/>
      <c r="M18" s="56"/>
      <c r="N18" s="56"/>
      <c r="O18" s="56"/>
      <c r="P18" s="55">
        <f t="shared" si="7"/>
        <v>0</v>
      </c>
    </row>
    <row r="19" spans="1:16" s="1" customFormat="1" ht="27" hidden="1" customHeight="1" x14ac:dyDescent="0.2">
      <c r="A19" s="59" t="s">
        <v>91</v>
      </c>
      <c r="B19" s="59">
        <v>3242</v>
      </c>
      <c r="C19" s="61" t="s">
        <v>50</v>
      </c>
      <c r="D19" s="62" t="s">
        <v>33</v>
      </c>
      <c r="E19" s="55">
        <f t="shared" si="8"/>
        <v>0</v>
      </c>
      <c r="F19" s="56"/>
      <c r="G19" s="56"/>
      <c r="H19" s="56"/>
      <c r="I19" s="55"/>
      <c r="J19" s="55">
        <f t="shared" si="3"/>
        <v>0</v>
      </c>
      <c r="K19" s="56"/>
      <c r="L19" s="56"/>
      <c r="M19" s="56"/>
      <c r="N19" s="56"/>
      <c r="O19" s="56"/>
      <c r="P19" s="55">
        <f t="shared" si="7"/>
        <v>0</v>
      </c>
    </row>
    <row r="20" spans="1:16" s="1" customFormat="1" ht="27" hidden="1" customHeight="1" x14ac:dyDescent="0.2">
      <c r="A20" s="59" t="s">
        <v>55</v>
      </c>
      <c r="B20" s="59" t="s">
        <v>56</v>
      </c>
      <c r="C20" s="60" t="s">
        <v>57</v>
      </c>
      <c r="D20" s="62" t="s">
        <v>92</v>
      </c>
      <c r="E20" s="55">
        <f t="shared" si="8"/>
        <v>0</v>
      </c>
      <c r="F20" s="56"/>
      <c r="G20" s="56"/>
      <c r="H20" s="56"/>
      <c r="I20" s="55"/>
      <c r="J20" s="55">
        <f t="shared" si="3"/>
        <v>0</v>
      </c>
      <c r="K20" s="56"/>
      <c r="L20" s="56"/>
      <c r="M20" s="56"/>
      <c r="N20" s="56"/>
      <c r="O20" s="56"/>
      <c r="P20" s="55">
        <f t="shared" si="7"/>
        <v>0</v>
      </c>
    </row>
    <row r="21" spans="1:16" s="1" customFormat="1" ht="27" hidden="1" customHeight="1" x14ac:dyDescent="0.2">
      <c r="A21" s="59" t="s">
        <v>94</v>
      </c>
      <c r="B21" s="59">
        <v>7370</v>
      </c>
      <c r="C21" s="60" t="s">
        <v>81</v>
      </c>
      <c r="D21" s="62" t="s">
        <v>93</v>
      </c>
      <c r="E21" s="55">
        <f t="shared" si="8"/>
        <v>0</v>
      </c>
      <c r="F21" s="56"/>
      <c r="G21" s="56"/>
      <c r="H21" s="56"/>
      <c r="I21" s="55"/>
      <c r="J21" s="55">
        <f t="shared" si="3"/>
        <v>0</v>
      </c>
      <c r="K21" s="56"/>
      <c r="L21" s="56"/>
      <c r="M21" s="56"/>
      <c r="N21" s="56"/>
      <c r="O21" s="56"/>
      <c r="P21" s="55">
        <f t="shared" si="7"/>
        <v>0</v>
      </c>
    </row>
    <row r="22" spans="1:16" s="1" customFormat="1" ht="42.6" hidden="1" customHeight="1" x14ac:dyDescent="0.2">
      <c r="A22" s="59" t="s">
        <v>95</v>
      </c>
      <c r="B22" s="59" t="s">
        <v>96</v>
      </c>
      <c r="C22" s="60" t="s">
        <v>60</v>
      </c>
      <c r="D22" s="62" t="s">
        <v>97</v>
      </c>
      <c r="E22" s="55">
        <f t="shared" si="8"/>
        <v>0</v>
      </c>
      <c r="F22" s="56"/>
      <c r="G22" s="56"/>
      <c r="H22" s="56"/>
      <c r="I22" s="55"/>
      <c r="J22" s="55">
        <f t="shared" si="3"/>
        <v>0</v>
      </c>
      <c r="K22" s="56"/>
      <c r="L22" s="56"/>
      <c r="M22" s="56"/>
      <c r="N22" s="56"/>
      <c r="O22" s="56"/>
      <c r="P22" s="55">
        <f t="shared" si="7"/>
        <v>0</v>
      </c>
    </row>
    <row r="23" spans="1:16" s="1" customFormat="1" ht="27" hidden="1" customHeight="1" x14ac:dyDescent="0.2">
      <c r="A23" s="16" t="s">
        <v>40</v>
      </c>
      <c r="B23" s="16">
        <v>8410</v>
      </c>
      <c r="C23" s="16" t="s">
        <v>41</v>
      </c>
      <c r="D23" s="15" t="s">
        <v>38</v>
      </c>
      <c r="E23" s="55">
        <f t="shared" si="8"/>
        <v>0</v>
      </c>
      <c r="F23" s="56"/>
      <c r="G23" s="56"/>
      <c r="H23" s="56"/>
      <c r="I23" s="56"/>
      <c r="J23" s="55">
        <f t="shared" si="3"/>
        <v>0</v>
      </c>
      <c r="K23" s="56"/>
      <c r="L23" s="56"/>
      <c r="M23" s="56"/>
      <c r="N23" s="56"/>
      <c r="O23" s="56"/>
      <c r="P23" s="55">
        <f t="shared" si="7"/>
        <v>0</v>
      </c>
    </row>
    <row r="24" spans="1:16" s="1" customFormat="1" ht="30.6" hidden="1" customHeight="1" x14ac:dyDescent="0.2">
      <c r="A24" s="37" t="s">
        <v>42</v>
      </c>
      <c r="B24" s="29"/>
      <c r="C24" s="29"/>
      <c r="D24" s="27" t="s">
        <v>31</v>
      </c>
      <c r="E24" s="54">
        <f>F24+I24</f>
        <v>0</v>
      </c>
      <c r="F24" s="54">
        <f>F25</f>
        <v>0</v>
      </c>
      <c r="G24" s="54">
        <f t="shared" ref="G24:I24" si="9">G25</f>
        <v>0</v>
      </c>
      <c r="H24" s="54">
        <f t="shared" si="9"/>
        <v>0</v>
      </c>
      <c r="I24" s="54">
        <f t="shared" si="9"/>
        <v>0</v>
      </c>
      <c r="J24" s="54">
        <f t="shared" si="3"/>
        <v>0</v>
      </c>
      <c r="K24" s="54">
        <f>K25</f>
        <v>0</v>
      </c>
      <c r="L24" s="54">
        <f t="shared" ref="L24" si="10">L25</f>
        <v>0</v>
      </c>
      <c r="M24" s="54">
        <f t="shared" ref="M24" si="11">M25</f>
        <v>0</v>
      </c>
      <c r="N24" s="54">
        <f t="shared" ref="N24" si="12">N25</f>
        <v>0</v>
      </c>
      <c r="O24" s="54">
        <f>O25</f>
        <v>0</v>
      </c>
      <c r="P24" s="54">
        <f>E24+J24</f>
        <v>0</v>
      </c>
    </row>
    <row r="25" spans="1:16" s="1" customFormat="1" ht="28.5" hidden="1" x14ac:dyDescent="0.2">
      <c r="A25" s="16" t="s">
        <v>52</v>
      </c>
      <c r="B25" s="16"/>
      <c r="C25" s="16"/>
      <c r="D25" s="24" t="s">
        <v>31</v>
      </c>
      <c r="E25" s="55">
        <f>F25+I25</f>
        <v>0</v>
      </c>
      <c r="F25" s="55">
        <f>F26+F27+F28+F29+F30+F31+F32+F33+F34</f>
        <v>0</v>
      </c>
      <c r="G25" s="55">
        <f t="shared" ref="G25:I25" si="13">G26+G27+G28+G29+G30+G31+G32+G33+G34</f>
        <v>0</v>
      </c>
      <c r="H25" s="55">
        <f t="shared" si="13"/>
        <v>0</v>
      </c>
      <c r="I25" s="55">
        <f t="shared" si="13"/>
        <v>0</v>
      </c>
      <c r="J25" s="55">
        <f t="shared" si="3"/>
        <v>0</v>
      </c>
      <c r="K25" s="55">
        <f>K26+K27+K28+K29+K30+K31+K32+K33+K34</f>
        <v>0</v>
      </c>
      <c r="L25" s="55">
        <f t="shared" ref="L25" si="14">L26+L27+L28+L29+L30+L31+L32+L33+L34</f>
        <v>0</v>
      </c>
      <c r="M25" s="55">
        <f t="shared" ref="M25" si="15">M26+M27+M28+M29+M30+M31+M32+M33+M34</f>
        <v>0</v>
      </c>
      <c r="N25" s="55">
        <f t="shared" ref="N25" si="16">N26+N27+N28+N29+N30+N31+N32+N33+N34</f>
        <v>0</v>
      </c>
      <c r="O25" s="55">
        <f>O26+O27+O28+O29+O30+O31+O32+O33+O34</f>
        <v>0</v>
      </c>
      <c r="P25" s="55">
        <f t="shared" ref="P25:P38" si="17">E25+J25</f>
        <v>0</v>
      </c>
    </row>
    <row r="26" spans="1:16" s="1" customFormat="1" ht="28.15" hidden="1" customHeight="1" x14ac:dyDescent="0.2">
      <c r="A26" s="16" t="s">
        <v>44</v>
      </c>
      <c r="B26" s="16">
        <v>4082</v>
      </c>
      <c r="C26" s="16" t="s">
        <v>45</v>
      </c>
      <c r="D26" s="17" t="s">
        <v>36</v>
      </c>
      <c r="E26" s="55">
        <f t="shared" si="8"/>
        <v>0</v>
      </c>
      <c r="F26" s="56"/>
      <c r="G26" s="55"/>
      <c r="H26" s="55"/>
      <c r="I26" s="55"/>
      <c r="J26" s="55">
        <f t="shared" si="3"/>
        <v>0</v>
      </c>
      <c r="K26" s="55"/>
      <c r="L26" s="55"/>
      <c r="M26" s="55"/>
      <c r="N26" s="55"/>
      <c r="O26" s="55"/>
      <c r="P26" s="55">
        <f t="shared" si="17"/>
        <v>0</v>
      </c>
    </row>
    <row r="27" spans="1:16" s="1" customFormat="1" ht="45" hidden="1" x14ac:dyDescent="0.2">
      <c r="A27" s="63" t="s">
        <v>83</v>
      </c>
      <c r="B27" s="64" t="s">
        <v>85</v>
      </c>
      <c r="C27" s="64" t="s">
        <v>84</v>
      </c>
      <c r="D27" s="15" t="s">
        <v>82</v>
      </c>
      <c r="E27" s="55">
        <f t="shared" si="8"/>
        <v>0</v>
      </c>
      <c r="F27" s="56"/>
      <c r="G27" s="55"/>
      <c r="H27" s="55"/>
      <c r="I27" s="55"/>
      <c r="J27" s="55">
        <f t="shared" si="3"/>
        <v>0</v>
      </c>
      <c r="K27" s="55"/>
      <c r="L27" s="55"/>
      <c r="M27" s="55"/>
      <c r="N27" s="55"/>
      <c r="O27" s="55"/>
      <c r="P27" s="55">
        <f t="shared" si="17"/>
        <v>0</v>
      </c>
    </row>
    <row r="28" spans="1:16" s="1" customFormat="1" ht="105" hidden="1" x14ac:dyDescent="0.2">
      <c r="A28" s="16" t="s">
        <v>46</v>
      </c>
      <c r="B28" s="16">
        <v>6083</v>
      </c>
      <c r="C28" s="16" t="s">
        <v>47</v>
      </c>
      <c r="D28" s="18" t="s">
        <v>34</v>
      </c>
      <c r="E28" s="55">
        <f t="shared" si="8"/>
        <v>0</v>
      </c>
      <c r="F28" s="56"/>
      <c r="G28" s="56"/>
      <c r="H28" s="56"/>
      <c r="I28" s="56"/>
      <c r="J28" s="55">
        <f t="shared" si="3"/>
        <v>0</v>
      </c>
      <c r="K28" s="56"/>
      <c r="L28" s="56"/>
      <c r="M28" s="56"/>
      <c r="N28" s="56"/>
      <c r="O28" s="56"/>
      <c r="P28" s="55">
        <f t="shared" si="17"/>
        <v>0</v>
      </c>
    </row>
    <row r="29" spans="1:16" s="1" customFormat="1" ht="45" hidden="1" x14ac:dyDescent="0.2">
      <c r="A29" s="16" t="s">
        <v>88</v>
      </c>
      <c r="B29" s="16" t="s">
        <v>86</v>
      </c>
      <c r="C29" s="64" t="s">
        <v>87</v>
      </c>
      <c r="D29" s="18" t="s">
        <v>89</v>
      </c>
      <c r="E29" s="55">
        <f t="shared" si="8"/>
        <v>0</v>
      </c>
      <c r="F29" s="56"/>
      <c r="G29" s="56"/>
      <c r="H29" s="56"/>
      <c r="I29" s="56"/>
      <c r="J29" s="55">
        <f t="shared" si="3"/>
        <v>0</v>
      </c>
      <c r="K29" s="56"/>
      <c r="L29" s="56"/>
      <c r="M29" s="56"/>
      <c r="N29" s="56"/>
      <c r="O29" s="56"/>
      <c r="P29" s="55">
        <f t="shared" si="17"/>
        <v>0</v>
      </c>
    </row>
    <row r="30" spans="1:16" s="1" customFormat="1" ht="30" hidden="1" x14ac:dyDescent="0.2">
      <c r="A30" s="16" t="s">
        <v>105</v>
      </c>
      <c r="B30" s="16" t="s">
        <v>106</v>
      </c>
      <c r="C30" s="64" t="s">
        <v>101</v>
      </c>
      <c r="D30" s="18" t="s">
        <v>107</v>
      </c>
      <c r="E30" s="55">
        <f t="shared" si="8"/>
        <v>0</v>
      </c>
      <c r="F30" s="56"/>
      <c r="G30" s="56"/>
      <c r="H30" s="56"/>
      <c r="I30" s="56"/>
      <c r="J30" s="55">
        <f t="shared" si="3"/>
        <v>0</v>
      </c>
      <c r="K30" s="56"/>
      <c r="L30" s="56"/>
      <c r="M30" s="56"/>
      <c r="N30" s="56"/>
      <c r="O30" s="56"/>
      <c r="P30" s="55">
        <f t="shared" si="17"/>
        <v>0</v>
      </c>
    </row>
    <row r="31" spans="1:16" s="1" customFormat="1" ht="30" hidden="1" x14ac:dyDescent="0.2">
      <c r="A31" s="16" t="s">
        <v>98</v>
      </c>
      <c r="B31" s="16" t="s">
        <v>99</v>
      </c>
      <c r="C31" s="64" t="s">
        <v>101</v>
      </c>
      <c r="D31" s="17" t="s">
        <v>100</v>
      </c>
      <c r="E31" s="55">
        <f t="shared" si="8"/>
        <v>0</v>
      </c>
      <c r="F31" s="56"/>
      <c r="G31" s="56"/>
      <c r="H31" s="56"/>
      <c r="I31" s="56"/>
      <c r="J31" s="55">
        <f t="shared" si="3"/>
        <v>0</v>
      </c>
      <c r="K31" s="56"/>
      <c r="L31" s="56"/>
      <c r="M31" s="56"/>
      <c r="N31" s="56"/>
      <c r="O31" s="56"/>
      <c r="P31" s="55">
        <f t="shared" si="17"/>
        <v>0</v>
      </c>
    </row>
    <row r="32" spans="1:16" s="1" customFormat="1" ht="28.15" hidden="1" customHeight="1" x14ac:dyDescent="0.2">
      <c r="A32" s="16" t="s">
        <v>103</v>
      </c>
      <c r="B32" s="16" t="s">
        <v>104</v>
      </c>
      <c r="C32" s="64" t="s">
        <v>101</v>
      </c>
      <c r="D32" s="17" t="s">
        <v>102</v>
      </c>
      <c r="E32" s="55">
        <f t="shared" si="8"/>
        <v>0</v>
      </c>
      <c r="F32" s="56"/>
      <c r="G32" s="56"/>
      <c r="H32" s="56"/>
      <c r="I32" s="56"/>
      <c r="J32" s="55">
        <f t="shared" si="3"/>
        <v>0</v>
      </c>
      <c r="K32" s="56"/>
      <c r="L32" s="56"/>
      <c r="M32" s="56"/>
      <c r="N32" s="56"/>
      <c r="O32" s="56"/>
      <c r="P32" s="55">
        <f t="shared" si="17"/>
        <v>0</v>
      </c>
    </row>
    <row r="33" spans="1:16" s="1" customFormat="1" ht="28.15" hidden="1" customHeight="1" x14ac:dyDescent="0.2">
      <c r="A33" s="16" t="s">
        <v>113</v>
      </c>
      <c r="B33" s="16" t="s">
        <v>111</v>
      </c>
      <c r="C33" s="16" t="s">
        <v>41</v>
      </c>
      <c r="D33" s="17" t="s">
        <v>112</v>
      </c>
      <c r="E33" s="55">
        <f t="shared" si="8"/>
        <v>0</v>
      </c>
      <c r="F33" s="56"/>
      <c r="G33" s="56"/>
      <c r="H33" s="56"/>
      <c r="I33" s="56"/>
      <c r="J33" s="55"/>
      <c r="K33" s="56"/>
      <c r="L33" s="56"/>
      <c r="M33" s="56"/>
      <c r="N33" s="56"/>
      <c r="O33" s="56"/>
      <c r="P33" s="55">
        <f t="shared" si="17"/>
        <v>0</v>
      </c>
    </row>
    <row r="34" spans="1:16" s="1" customFormat="1" ht="60" hidden="1" x14ac:dyDescent="0.2">
      <c r="A34" s="16" t="s">
        <v>43</v>
      </c>
      <c r="B34" s="19">
        <v>9800</v>
      </c>
      <c r="C34" s="16" t="s">
        <v>17</v>
      </c>
      <c r="D34" s="25" t="s">
        <v>32</v>
      </c>
      <c r="E34" s="55">
        <f t="shared" si="8"/>
        <v>0</v>
      </c>
      <c r="F34" s="56"/>
      <c r="G34" s="56"/>
      <c r="H34" s="56"/>
      <c r="I34" s="56"/>
      <c r="J34" s="55">
        <f t="shared" ref="J34:J45" si="18">L34+O34</f>
        <v>0</v>
      </c>
      <c r="K34" s="56"/>
      <c r="L34" s="56"/>
      <c r="M34" s="56"/>
      <c r="N34" s="56"/>
      <c r="O34" s="56"/>
      <c r="P34" s="55">
        <f t="shared" si="17"/>
        <v>0</v>
      </c>
    </row>
    <row r="35" spans="1:16" s="1" customFormat="1" ht="49.15" hidden="1" customHeight="1" x14ac:dyDescent="0.2">
      <c r="A35" s="37" t="s">
        <v>48</v>
      </c>
      <c r="B35" s="29"/>
      <c r="C35" s="29"/>
      <c r="D35" s="30" t="s">
        <v>35</v>
      </c>
      <c r="E35" s="54">
        <f t="shared" si="8"/>
        <v>0</v>
      </c>
      <c r="F35" s="54">
        <f>F36</f>
        <v>0</v>
      </c>
      <c r="G35" s="54">
        <f t="shared" ref="G35:H35" si="19">G36</f>
        <v>0</v>
      </c>
      <c r="H35" s="54">
        <f t="shared" si="19"/>
        <v>0</v>
      </c>
      <c r="I35" s="54">
        <f>I36</f>
        <v>0</v>
      </c>
      <c r="J35" s="54">
        <f t="shared" si="18"/>
        <v>0</v>
      </c>
      <c r="K35" s="54">
        <f>K36</f>
        <v>0</v>
      </c>
      <c r="L35" s="54">
        <f t="shared" ref="L35" si="20">L36</f>
        <v>0</v>
      </c>
      <c r="M35" s="54">
        <f t="shared" ref="M35" si="21">M36</f>
        <v>0</v>
      </c>
      <c r="N35" s="54">
        <f>N36</f>
        <v>0</v>
      </c>
      <c r="O35" s="54">
        <f>O36</f>
        <v>0</v>
      </c>
      <c r="P35" s="54">
        <f t="shared" si="17"/>
        <v>0</v>
      </c>
    </row>
    <row r="36" spans="1:16" s="1" customFormat="1" ht="42.75" hidden="1" x14ac:dyDescent="0.2">
      <c r="A36" s="16" t="s">
        <v>53</v>
      </c>
      <c r="B36" s="16"/>
      <c r="C36" s="16"/>
      <c r="D36" s="26" t="s">
        <v>35</v>
      </c>
      <c r="E36" s="55">
        <f t="shared" si="8"/>
        <v>0</v>
      </c>
      <c r="F36" s="55">
        <f>F38+F37</f>
        <v>0</v>
      </c>
      <c r="G36" s="55">
        <f t="shared" ref="G36:H36" si="22">G38+G37</f>
        <v>0</v>
      </c>
      <c r="H36" s="55">
        <f t="shared" si="22"/>
        <v>0</v>
      </c>
      <c r="I36" s="55">
        <f>I38+I37</f>
        <v>0</v>
      </c>
      <c r="J36" s="55">
        <f t="shared" si="18"/>
        <v>0</v>
      </c>
      <c r="K36" s="55">
        <f>K38+K37</f>
        <v>0</v>
      </c>
      <c r="L36" s="55">
        <f t="shared" ref="L36" si="23">L38+L37</f>
        <v>0</v>
      </c>
      <c r="M36" s="55">
        <f t="shared" ref="M36" si="24">M38+M37</f>
        <v>0</v>
      </c>
      <c r="N36" s="55">
        <f>N38+N37</f>
        <v>0</v>
      </c>
      <c r="O36" s="55">
        <f>O38+O37</f>
        <v>0</v>
      </c>
      <c r="P36" s="55">
        <f t="shared" si="17"/>
        <v>0</v>
      </c>
    </row>
    <row r="37" spans="1:16" s="1" customFormat="1" ht="30" hidden="1" x14ac:dyDescent="0.2">
      <c r="A37" s="16" t="s">
        <v>49</v>
      </c>
      <c r="B37" s="61">
        <v>3242</v>
      </c>
      <c r="C37" s="61" t="s">
        <v>50</v>
      </c>
      <c r="D37" s="17" t="s">
        <v>33</v>
      </c>
      <c r="E37" s="55">
        <f t="shared" si="8"/>
        <v>0</v>
      </c>
      <c r="F37" s="55"/>
      <c r="G37" s="55"/>
      <c r="H37" s="55"/>
      <c r="I37" s="55"/>
      <c r="J37" s="55">
        <f t="shared" si="18"/>
        <v>0</v>
      </c>
      <c r="K37" s="55"/>
      <c r="L37" s="55"/>
      <c r="M37" s="55"/>
      <c r="N37" s="55"/>
      <c r="O37" s="55"/>
      <c r="P37" s="55">
        <f t="shared" si="17"/>
        <v>0</v>
      </c>
    </row>
    <row r="38" spans="1:16" s="1" customFormat="1" ht="30" hidden="1" x14ac:dyDescent="0.2">
      <c r="A38" s="16" t="s">
        <v>78</v>
      </c>
      <c r="B38" s="61" t="s">
        <v>79</v>
      </c>
      <c r="C38" s="61" t="s">
        <v>81</v>
      </c>
      <c r="D38" s="15" t="s">
        <v>80</v>
      </c>
      <c r="E38" s="55">
        <f t="shared" si="8"/>
        <v>0</v>
      </c>
      <c r="F38" s="56"/>
      <c r="G38" s="56"/>
      <c r="H38" s="56"/>
      <c r="I38" s="56"/>
      <c r="J38" s="55">
        <f t="shared" si="18"/>
        <v>0</v>
      </c>
      <c r="K38" s="56"/>
      <c r="L38" s="56"/>
      <c r="M38" s="56"/>
      <c r="N38" s="56"/>
      <c r="O38" s="56"/>
      <c r="P38" s="55">
        <f t="shared" si="17"/>
        <v>0</v>
      </c>
    </row>
    <row r="39" spans="1:16" ht="46.5" hidden="1" customHeight="1" x14ac:dyDescent="0.2">
      <c r="A39" s="31" t="s">
        <v>15</v>
      </c>
      <c r="B39" s="32"/>
      <c r="C39" s="28"/>
      <c r="D39" s="30" t="s">
        <v>21</v>
      </c>
      <c r="E39" s="54">
        <f>F39+I39</f>
        <v>0</v>
      </c>
      <c r="F39" s="54">
        <f>F40</f>
        <v>0</v>
      </c>
      <c r="G39" s="54">
        <f t="shared" ref="G39:I39" si="25">G40</f>
        <v>0</v>
      </c>
      <c r="H39" s="54">
        <f t="shared" si="25"/>
        <v>0</v>
      </c>
      <c r="I39" s="54">
        <f t="shared" si="25"/>
        <v>0</v>
      </c>
      <c r="J39" s="54">
        <f>L39+O39</f>
        <v>0</v>
      </c>
      <c r="K39" s="54">
        <f>K40</f>
        <v>0</v>
      </c>
      <c r="L39" s="54">
        <f t="shared" ref="L39:O39" si="26">L40</f>
        <v>0</v>
      </c>
      <c r="M39" s="54">
        <f t="shared" si="26"/>
        <v>0</v>
      </c>
      <c r="N39" s="54">
        <f t="shared" si="26"/>
        <v>0</v>
      </c>
      <c r="O39" s="54">
        <f t="shared" si="26"/>
        <v>0</v>
      </c>
      <c r="P39" s="54">
        <f>E39+J39</f>
        <v>0</v>
      </c>
    </row>
    <row r="40" spans="1:16" ht="44.25" hidden="1" customHeight="1" x14ac:dyDescent="0.2">
      <c r="A40" s="20" t="s">
        <v>16</v>
      </c>
      <c r="B40" s="14"/>
      <c r="C40" s="21"/>
      <c r="D40" s="26" t="s">
        <v>21</v>
      </c>
      <c r="E40" s="55">
        <f>F40+I40</f>
        <v>0</v>
      </c>
      <c r="F40" s="55">
        <f>F41+F43+F44+F45</f>
        <v>0</v>
      </c>
      <c r="G40" s="55">
        <f t="shared" ref="G40:I40" si="27">G41+G43+G44+G45</f>
        <v>0</v>
      </c>
      <c r="H40" s="55">
        <f t="shared" si="27"/>
        <v>0</v>
      </c>
      <c r="I40" s="55">
        <f t="shared" si="27"/>
        <v>0</v>
      </c>
      <c r="J40" s="55">
        <f t="shared" si="18"/>
        <v>0</v>
      </c>
      <c r="K40" s="55">
        <f>K41+K43+K44+K45+K42</f>
        <v>0</v>
      </c>
      <c r="L40" s="55">
        <f t="shared" ref="L40" si="28">L41+L43+L44+L45</f>
        <v>0</v>
      </c>
      <c r="M40" s="55">
        <f t="shared" ref="M40" si="29">M41+M43+M44+M45</f>
        <v>0</v>
      </c>
      <c r="N40" s="55">
        <f t="shared" ref="N40" si="30">N41+N43+N44+N45</f>
        <v>0</v>
      </c>
      <c r="O40" s="55">
        <f>O41+O43+O44+O45+O42</f>
        <v>0</v>
      </c>
      <c r="P40" s="55">
        <f t="shared" ref="P40:P46" si="31">E40+J40</f>
        <v>0</v>
      </c>
    </row>
    <row r="41" spans="1:16" s="1" customFormat="1" ht="109.5" hidden="1" customHeight="1" x14ac:dyDescent="0.2">
      <c r="A41" s="51">
        <v>3719730</v>
      </c>
      <c r="B41" s="51">
        <v>9730</v>
      </c>
      <c r="C41" s="52" t="s">
        <v>17</v>
      </c>
      <c r="D41" s="53" t="s">
        <v>54</v>
      </c>
      <c r="E41" s="55">
        <f t="shared" ref="E41:E46" si="32">F41+I41</f>
        <v>0</v>
      </c>
      <c r="F41" s="56"/>
      <c r="G41" s="55"/>
      <c r="H41" s="55"/>
      <c r="I41" s="55"/>
      <c r="J41" s="55">
        <f t="shared" si="18"/>
        <v>0</v>
      </c>
      <c r="K41" s="55"/>
      <c r="L41" s="55"/>
      <c r="M41" s="55"/>
      <c r="N41" s="55"/>
      <c r="O41" s="55"/>
      <c r="P41" s="55">
        <f t="shared" si="31"/>
        <v>0</v>
      </c>
    </row>
    <row r="42" spans="1:16" s="1" customFormat="1" ht="34.5" hidden="1" customHeight="1" x14ac:dyDescent="0.2">
      <c r="A42" s="51">
        <v>3719720</v>
      </c>
      <c r="B42" s="51">
        <v>9720</v>
      </c>
      <c r="C42" s="52" t="s">
        <v>17</v>
      </c>
      <c r="D42" s="53" t="s">
        <v>73</v>
      </c>
      <c r="E42" s="55">
        <f t="shared" si="32"/>
        <v>0</v>
      </c>
      <c r="F42" s="56"/>
      <c r="G42" s="55"/>
      <c r="H42" s="55"/>
      <c r="I42" s="55"/>
      <c r="J42" s="55">
        <f t="shared" si="18"/>
        <v>0</v>
      </c>
      <c r="K42" s="56"/>
      <c r="L42" s="55"/>
      <c r="M42" s="55"/>
      <c r="N42" s="55"/>
      <c r="O42" s="56"/>
      <c r="P42" s="55">
        <f t="shared" si="31"/>
        <v>0</v>
      </c>
    </row>
    <row r="43" spans="1:16" ht="34.5" hidden="1" customHeight="1" x14ac:dyDescent="0.2">
      <c r="A43" s="22" t="s">
        <v>28</v>
      </c>
      <c r="B43" s="22" t="s">
        <v>29</v>
      </c>
      <c r="C43" s="23" t="s">
        <v>17</v>
      </c>
      <c r="D43" s="25" t="s">
        <v>27</v>
      </c>
      <c r="E43" s="55">
        <f t="shared" si="32"/>
        <v>0</v>
      </c>
      <c r="F43" s="56"/>
      <c r="G43" s="56"/>
      <c r="H43" s="56"/>
      <c r="I43" s="56"/>
      <c r="J43" s="55">
        <f>K43+O43</f>
        <v>0</v>
      </c>
      <c r="K43" s="56"/>
      <c r="L43" s="56"/>
      <c r="M43" s="56"/>
      <c r="N43" s="56"/>
      <c r="O43" s="56"/>
      <c r="P43" s="55">
        <f t="shared" si="31"/>
        <v>0</v>
      </c>
    </row>
    <row r="44" spans="1:16" s="1" customFormat="1" ht="20.25" hidden="1" customHeight="1" x14ac:dyDescent="0.2">
      <c r="A44" s="22">
        <v>3719770</v>
      </c>
      <c r="B44" s="22">
        <v>9770</v>
      </c>
      <c r="C44" s="16" t="s">
        <v>17</v>
      </c>
      <c r="D44" s="25" t="s">
        <v>30</v>
      </c>
      <c r="E44" s="55">
        <f t="shared" si="32"/>
        <v>0</v>
      </c>
      <c r="F44" s="56"/>
      <c r="G44" s="56"/>
      <c r="H44" s="56"/>
      <c r="I44" s="56"/>
      <c r="J44" s="55">
        <f t="shared" si="18"/>
        <v>0</v>
      </c>
      <c r="K44" s="56"/>
      <c r="L44" s="56"/>
      <c r="M44" s="56"/>
      <c r="N44" s="56"/>
      <c r="O44" s="56">
        <f>K44</f>
        <v>0</v>
      </c>
      <c r="P44" s="55">
        <f t="shared" si="31"/>
        <v>0</v>
      </c>
    </row>
    <row r="45" spans="1:16" s="1" customFormat="1" ht="44.45" hidden="1" customHeight="1" x14ac:dyDescent="0.2">
      <c r="A45" s="22">
        <v>3719800</v>
      </c>
      <c r="B45" s="22">
        <v>9800</v>
      </c>
      <c r="C45" s="16" t="s">
        <v>17</v>
      </c>
      <c r="D45" s="25" t="s">
        <v>32</v>
      </c>
      <c r="E45" s="55">
        <f t="shared" si="32"/>
        <v>0</v>
      </c>
      <c r="F45" s="56"/>
      <c r="G45" s="56"/>
      <c r="H45" s="56"/>
      <c r="I45" s="56"/>
      <c r="J45" s="55">
        <f t="shared" si="18"/>
        <v>0</v>
      </c>
      <c r="K45" s="56"/>
      <c r="L45" s="56"/>
      <c r="M45" s="56"/>
      <c r="N45" s="56"/>
      <c r="O45" s="56"/>
      <c r="P45" s="55">
        <f t="shared" si="31"/>
        <v>0</v>
      </c>
    </row>
    <row r="46" spans="1:16" s="70" customFormat="1" ht="25.5" customHeight="1" x14ac:dyDescent="0.2">
      <c r="A46" s="101" t="s">
        <v>18</v>
      </c>
      <c r="B46" s="101" t="s">
        <v>18</v>
      </c>
      <c r="C46" s="102" t="s">
        <v>18</v>
      </c>
      <c r="D46" s="103" t="s">
        <v>19</v>
      </c>
      <c r="E46" s="100">
        <f t="shared" si="32"/>
        <v>257620</v>
      </c>
      <c r="F46" s="100">
        <f>F39+F35+F24+F15</f>
        <v>257620</v>
      </c>
      <c r="G46" s="100">
        <f>G39+G35+G24+G15</f>
        <v>101300</v>
      </c>
      <c r="H46" s="100">
        <f>H15+H39+H35+H24</f>
        <v>134030</v>
      </c>
      <c r="I46" s="100">
        <f>I39+I35+I24</f>
        <v>0</v>
      </c>
      <c r="J46" s="100">
        <f>L46+O46</f>
        <v>0</v>
      </c>
      <c r="K46" s="100">
        <f>K39+K35+K24+K15</f>
        <v>0</v>
      </c>
      <c r="L46" s="100">
        <f t="shared" ref="L46:O46" si="33">L39+L35+L24+L15</f>
        <v>0</v>
      </c>
      <c r="M46" s="100">
        <f t="shared" si="33"/>
        <v>0</v>
      </c>
      <c r="N46" s="100">
        <f t="shared" si="33"/>
        <v>0</v>
      </c>
      <c r="O46" s="100">
        <f t="shared" si="33"/>
        <v>0</v>
      </c>
      <c r="P46" s="100">
        <f t="shared" si="31"/>
        <v>257620</v>
      </c>
    </row>
    <row r="47" spans="1:16" x14ac:dyDescent="0.2">
      <c r="A47" s="4"/>
      <c r="B47" s="4"/>
      <c r="C47" s="4"/>
      <c r="D47" s="4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</row>
    <row r="48" spans="1:16" x14ac:dyDescent="0.2">
      <c r="A48" s="4"/>
      <c r="B48" s="33"/>
      <c r="C48" s="33"/>
      <c r="D48" s="33"/>
      <c r="E48" s="34"/>
      <c r="F48" s="34"/>
      <c r="G48" s="34"/>
      <c r="H48" s="34" t="s">
        <v>131</v>
      </c>
      <c r="I48" s="34"/>
      <c r="J48" s="34"/>
      <c r="K48" s="10"/>
      <c r="L48" s="10"/>
      <c r="M48" s="10"/>
      <c r="N48" s="10"/>
      <c r="O48" s="10"/>
      <c r="P48" s="10"/>
    </row>
    <row r="49" spans="1:16" ht="19.5" x14ac:dyDescent="0.35">
      <c r="A49" s="4"/>
      <c r="B49" s="65"/>
      <c r="C49" s="33"/>
      <c r="D49" s="33"/>
      <c r="E49" s="34"/>
      <c r="F49" s="34"/>
      <c r="G49" s="34"/>
      <c r="H49" s="34"/>
      <c r="I49" s="35"/>
      <c r="J49" s="34"/>
      <c r="K49" s="10"/>
      <c r="L49" s="10"/>
      <c r="M49" s="10"/>
      <c r="N49" s="10"/>
      <c r="O49" s="10"/>
      <c r="P49" s="10"/>
    </row>
  </sheetData>
  <mergeCells count="22">
    <mergeCell ref="A6:P6"/>
    <mergeCell ref="A7:P7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G12:G13"/>
    <mergeCell ref="H12:H13"/>
    <mergeCell ref="I11:I13"/>
    <mergeCell ref="J10:O10"/>
    <mergeCell ref="J11:J13"/>
    <mergeCell ref="K11:K13"/>
    <mergeCell ref="L11:L13"/>
    <mergeCell ref="M11:N11"/>
    <mergeCell ref="M12:M13"/>
    <mergeCell ref="N12:N13"/>
  </mergeCells>
  <pageMargins left="0.19685039370078741" right="0.19685039370078741" top="1.1811023622047245" bottom="0.35433070866141736" header="0.47244094488188981" footer="0.47244094488188981"/>
  <pageSetup paperSize="9" scale="66" fitToHeight="500" orientation="landscape" r:id="rId1"/>
  <rowBreaks count="1" manualBreakCount="1">
    <brk id="3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workbookViewId="0">
      <selection activeCell="F5" sqref="F5"/>
    </sheetView>
  </sheetViews>
  <sheetFormatPr defaultRowHeight="12.75" x14ac:dyDescent="0.2"/>
  <cols>
    <col min="1" max="1" width="63.5703125" style="1" customWidth="1"/>
    <col min="2" max="2" width="14.42578125" style="1" customWidth="1"/>
    <col min="3" max="8" width="12.7109375" style="1" customWidth="1"/>
    <col min="9" max="9" width="9.140625" style="1" hidden="1" customWidth="1"/>
    <col min="10" max="256" width="8.85546875" style="1"/>
    <col min="257" max="257" width="63.5703125" style="1" customWidth="1"/>
    <col min="258" max="258" width="14.42578125" style="1" customWidth="1"/>
    <col min="259" max="264" width="12.7109375" style="1" customWidth="1"/>
    <col min="265" max="265" width="0" style="1" hidden="1" customWidth="1"/>
    <col min="266" max="512" width="8.85546875" style="1"/>
    <col min="513" max="513" width="63.5703125" style="1" customWidth="1"/>
    <col min="514" max="514" width="14.42578125" style="1" customWidth="1"/>
    <col min="515" max="520" width="12.7109375" style="1" customWidth="1"/>
    <col min="521" max="521" width="0" style="1" hidden="1" customWidth="1"/>
    <col min="522" max="768" width="8.85546875" style="1"/>
    <col min="769" max="769" width="63.5703125" style="1" customWidth="1"/>
    <col min="770" max="770" width="14.42578125" style="1" customWidth="1"/>
    <col min="771" max="776" width="12.7109375" style="1" customWidth="1"/>
    <col min="777" max="777" width="0" style="1" hidden="1" customWidth="1"/>
    <col min="778" max="1024" width="8.85546875" style="1"/>
    <col min="1025" max="1025" width="63.5703125" style="1" customWidth="1"/>
    <col min="1026" max="1026" width="14.42578125" style="1" customWidth="1"/>
    <col min="1027" max="1032" width="12.7109375" style="1" customWidth="1"/>
    <col min="1033" max="1033" width="0" style="1" hidden="1" customWidth="1"/>
    <col min="1034" max="1280" width="8.85546875" style="1"/>
    <col min="1281" max="1281" width="63.5703125" style="1" customWidth="1"/>
    <col min="1282" max="1282" width="14.42578125" style="1" customWidth="1"/>
    <col min="1283" max="1288" width="12.7109375" style="1" customWidth="1"/>
    <col min="1289" max="1289" width="0" style="1" hidden="1" customWidth="1"/>
    <col min="1290" max="1536" width="8.85546875" style="1"/>
    <col min="1537" max="1537" width="63.5703125" style="1" customWidth="1"/>
    <col min="1538" max="1538" width="14.42578125" style="1" customWidth="1"/>
    <col min="1539" max="1544" width="12.7109375" style="1" customWidth="1"/>
    <col min="1545" max="1545" width="0" style="1" hidden="1" customWidth="1"/>
    <col min="1546" max="1792" width="8.85546875" style="1"/>
    <col min="1793" max="1793" width="63.5703125" style="1" customWidth="1"/>
    <col min="1794" max="1794" width="14.42578125" style="1" customWidth="1"/>
    <col min="1795" max="1800" width="12.7109375" style="1" customWidth="1"/>
    <col min="1801" max="1801" width="0" style="1" hidden="1" customWidth="1"/>
    <col min="1802" max="2048" width="8.85546875" style="1"/>
    <col min="2049" max="2049" width="63.5703125" style="1" customWidth="1"/>
    <col min="2050" max="2050" width="14.42578125" style="1" customWidth="1"/>
    <col min="2051" max="2056" width="12.7109375" style="1" customWidth="1"/>
    <col min="2057" max="2057" width="0" style="1" hidden="1" customWidth="1"/>
    <col min="2058" max="2304" width="8.85546875" style="1"/>
    <col min="2305" max="2305" width="63.5703125" style="1" customWidth="1"/>
    <col min="2306" max="2306" width="14.42578125" style="1" customWidth="1"/>
    <col min="2307" max="2312" width="12.7109375" style="1" customWidth="1"/>
    <col min="2313" max="2313" width="0" style="1" hidden="1" customWidth="1"/>
    <col min="2314" max="2560" width="8.85546875" style="1"/>
    <col min="2561" max="2561" width="63.5703125" style="1" customWidth="1"/>
    <col min="2562" max="2562" width="14.42578125" style="1" customWidth="1"/>
    <col min="2563" max="2568" width="12.7109375" style="1" customWidth="1"/>
    <col min="2569" max="2569" width="0" style="1" hidden="1" customWidth="1"/>
    <col min="2570" max="2816" width="8.85546875" style="1"/>
    <col min="2817" max="2817" width="63.5703125" style="1" customWidth="1"/>
    <col min="2818" max="2818" width="14.42578125" style="1" customWidth="1"/>
    <col min="2819" max="2824" width="12.7109375" style="1" customWidth="1"/>
    <col min="2825" max="2825" width="0" style="1" hidden="1" customWidth="1"/>
    <col min="2826" max="3072" width="8.85546875" style="1"/>
    <col min="3073" max="3073" width="63.5703125" style="1" customWidth="1"/>
    <col min="3074" max="3074" width="14.42578125" style="1" customWidth="1"/>
    <col min="3075" max="3080" width="12.7109375" style="1" customWidth="1"/>
    <col min="3081" max="3081" width="0" style="1" hidden="1" customWidth="1"/>
    <col min="3082" max="3328" width="8.85546875" style="1"/>
    <col min="3329" max="3329" width="63.5703125" style="1" customWidth="1"/>
    <col min="3330" max="3330" width="14.42578125" style="1" customWidth="1"/>
    <col min="3331" max="3336" width="12.7109375" style="1" customWidth="1"/>
    <col min="3337" max="3337" width="0" style="1" hidden="1" customWidth="1"/>
    <col min="3338" max="3584" width="8.85546875" style="1"/>
    <col min="3585" max="3585" width="63.5703125" style="1" customWidth="1"/>
    <col min="3586" max="3586" width="14.42578125" style="1" customWidth="1"/>
    <col min="3587" max="3592" width="12.7109375" style="1" customWidth="1"/>
    <col min="3593" max="3593" width="0" style="1" hidden="1" customWidth="1"/>
    <col min="3594" max="3840" width="8.85546875" style="1"/>
    <col min="3841" max="3841" width="63.5703125" style="1" customWidth="1"/>
    <col min="3842" max="3842" width="14.42578125" style="1" customWidth="1"/>
    <col min="3843" max="3848" width="12.7109375" style="1" customWidth="1"/>
    <col min="3849" max="3849" width="0" style="1" hidden="1" customWidth="1"/>
    <col min="3850" max="4096" width="8.85546875" style="1"/>
    <col min="4097" max="4097" width="63.5703125" style="1" customWidth="1"/>
    <col min="4098" max="4098" width="14.42578125" style="1" customWidth="1"/>
    <col min="4099" max="4104" width="12.7109375" style="1" customWidth="1"/>
    <col min="4105" max="4105" width="0" style="1" hidden="1" customWidth="1"/>
    <col min="4106" max="4352" width="8.85546875" style="1"/>
    <col min="4353" max="4353" width="63.5703125" style="1" customWidth="1"/>
    <col min="4354" max="4354" width="14.42578125" style="1" customWidth="1"/>
    <col min="4355" max="4360" width="12.7109375" style="1" customWidth="1"/>
    <col min="4361" max="4361" width="0" style="1" hidden="1" customWidth="1"/>
    <col min="4362" max="4608" width="8.85546875" style="1"/>
    <col min="4609" max="4609" width="63.5703125" style="1" customWidth="1"/>
    <col min="4610" max="4610" width="14.42578125" style="1" customWidth="1"/>
    <col min="4611" max="4616" width="12.7109375" style="1" customWidth="1"/>
    <col min="4617" max="4617" width="0" style="1" hidden="1" customWidth="1"/>
    <col min="4618" max="4864" width="8.85546875" style="1"/>
    <col min="4865" max="4865" width="63.5703125" style="1" customWidth="1"/>
    <col min="4866" max="4866" width="14.42578125" style="1" customWidth="1"/>
    <col min="4867" max="4872" width="12.7109375" style="1" customWidth="1"/>
    <col min="4873" max="4873" width="0" style="1" hidden="1" customWidth="1"/>
    <col min="4874" max="5120" width="8.85546875" style="1"/>
    <col min="5121" max="5121" width="63.5703125" style="1" customWidth="1"/>
    <col min="5122" max="5122" width="14.42578125" style="1" customWidth="1"/>
    <col min="5123" max="5128" width="12.7109375" style="1" customWidth="1"/>
    <col min="5129" max="5129" width="0" style="1" hidden="1" customWidth="1"/>
    <col min="5130" max="5376" width="8.85546875" style="1"/>
    <col min="5377" max="5377" width="63.5703125" style="1" customWidth="1"/>
    <col min="5378" max="5378" width="14.42578125" style="1" customWidth="1"/>
    <col min="5379" max="5384" width="12.7109375" style="1" customWidth="1"/>
    <col min="5385" max="5385" width="0" style="1" hidden="1" customWidth="1"/>
    <col min="5386" max="5632" width="8.85546875" style="1"/>
    <col min="5633" max="5633" width="63.5703125" style="1" customWidth="1"/>
    <col min="5634" max="5634" width="14.42578125" style="1" customWidth="1"/>
    <col min="5635" max="5640" width="12.7109375" style="1" customWidth="1"/>
    <col min="5641" max="5641" width="0" style="1" hidden="1" customWidth="1"/>
    <col min="5642" max="5888" width="8.85546875" style="1"/>
    <col min="5889" max="5889" width="63.5703125" style="1" customWidth="1"/>
    <col min="5890" max="5890" width="14.42578125" style="1" customWidth="1"/>
    <col min="5891" max="5896" width="12.7109375" style="1" customWidth="1"/>
    <col min="5897" max="5897" width="0" style="1" hidden="1" customWidth="1"/>
    <col min="5898" max="6144" width="8.85546875" style="1"/>
    <col min="6145" max="6145" width="63.5703125" style="1" customWidth="1"/>
    <col min="6146" max="6146" width="14.42578125" style="1" customWidth="1"/>
    <col min="6147" max="6152" width="12.7109375" style="1" customWidth="1"/>
    <col min="6153" max="6153" width="0" style="1" hidden="1" customWidth="1"/>
    <col min="6154" max="6400" width="8.85546875" style="1"/>
    <col min="6401" max="6401" width="63.5703125" style="1" customWidth="1"/>
    <col min="6402" max="6402" width="14.42578125" style="1" customWidth="1"/>
    <col min="6403" max="6408" width="12.7109375" style="1" customWidth="1"/>
    <col min="6409" max="6409" width="0" style="1" hidden="1" customWidth="1"/>
    <col min="6410" max="6656" width="8.85546875" style="1"/>
    <col min="6657" max="6657" width="63.5703125" style="1" customWidth="1"/>
    <col min="6658" max="6658" width="14.42578125" style="1" customWidth="1"/>
    <col min="6659" max="6664" width="12.7109375" style="1" customWidth="1"/>
    <col min="6665" max="6665" width="0" style="1" hidden="1" customWidth="1"/>
    <col min="6666" max="6912" width="8.85546875" style="1"/>
    <col min="6913" max="6913" width="63.5703125" style="1" customWidth="1"/>
    <col min="6914" max="6914" width="14.42578125" style="1" customWidth="1"/>
    <col min="6915" max="6920" width="12.7109375" style="1" customWidth="1"/>
    <col min="6921" max="6921" width="0" style="1" hidden="1" customWidth="1"/>
    <col min="6922" max="7168" width="8.85546875" style="1"/>
    <col min="7169" max="7169" width="63.5703125" style="1" customWidth="1"/>
    <col min="7170" max="7170" width="14.42578125" style="1" customWidth="1"/>
    <col min="7171" max="7176" width="12.7109375" style="1" customWidth="1"/>
    <col min="7177" max="7177" width="0" style="1" hidden="1" customWidth="1"/>
    <col min="7178" max="7424" width="8.85546875" style="1"/>
    <col min="7425" max="7425" width="63.5703125" style="1" customWidth="1"/>
    <col min="7426" max="7426" width="14.42578125" style="1" customWidth="1"/>
    <col min="7427" max="7432" width="12.7109375" style="1" customWidth="1"/>
    <col min="7433" max="7433" width="0" style="1" hidden="1" customWidth="1"/>
    <col min="7434" max="7680" width="8.85546875" style="1"/>
    <col min="7681" max="7681" width="63.5703125" style="1" customWidth="1"/>
    <col min="7682" max="7682" width="14.42578125" style="1" customWidth="1"/>
    <col min="7683" max="7688" width="12.7109375" style="1" customWidth="1"/>
    <col min="7689" max="7689" width="0" style="1" hidden="1" customWidth="1"/>
    <col min="7690" max="7936" width="8.85546875" style="1"/>
    <col min="7937" max="7937" width="63.5703125" style="1" customWidth="1"/>
    <col min="7938" max="7938" width="14.42578125" style="1" customWidth="1"/>
    <col min="7939" max="7944" width="12.7109375" style="1" customWidth="1"/>
    <col min="7945" max="7945" width="0" style="1" hidden="1" customWidth="1"/>
    <col min="7946" max="8192" width="8.85546875" style="1"/>
    <col min="8193" max="8193" width="63.5703125" style="1" customWidth="1"/>
    <col min="8194" max="8194" width="14.42578125" style="1" customWidth="1"/>
    <col min="8195" max="8200" width="12.7109375" style="1" customWidth="1"/>
    <col min="8201" max="8201" width="0" style="1" hidden="1" customWidth="1"/>
    <col min="8202" max="8448" width="8.85546875" style="1"/>
    <col min="8449" max="8449" width="63.5703125" style="1" customWidth="1"/>
    <col min="8450" max="8450" width="14.42578125" style="1" customWidth="1"/>
    <col min="8451" max="8456" width="12.7109375" style="1" customWidth="1"/>
    <col min="8457" max="8457" width="0" style="1" hidden="1" customWidth="1"/>
    <col min="8458" max="8704" width="8.85546875" style="1"/>
    <col min="8705" max="8705" width="63.5703125" style="1" customWidth="1"/>
    <col min="8706" max="8706" width="14.42578125" style="1" customWidth="1"/>
    <col min="8707" max="8712" width="12.7109375" style="1" customWidth="1"/>
    <col min="8713" max="8713" width="0" style="1" hidden="1" customWidth="1"/>
    <col min="8714" max="8960" width="8.85546875" style="1"/>
    <col min="8961" max="8961" width="63.5703125" style="1" customWidth="1"/>
    <col min="8962" max="8962" width="14.42578125" style="1" customWidth="1"/>
    <col min="8963" max="8968" width="12.7109375" style="1" customWidth="1"/>
    <col min="8969" max="8969" width="0" style="1" hidden="1" customWidth="1"/>
    <col min="8970" max="9216" width="8.85546875" style="1"/>
    <col min="9217" max="9217" width="63.5703125" style="1" customWidth="1"/>
    <col min="9218" max="9218" width="14.42578125" style="1" customWidth="1"/>
    <col min="9219" max="9224" width="12.7109375" style="1" customWidth="1"/>
    <col min="9225" max="9225" width="0" style="1" hidden="1" customWidth="1"/>
    <col min="9226" max="9472" width="8.85546875" style="1"/>
    <col min="9473" max="9473" width="63.5703125" style="1" customWidth="1"/>
    <col min="9474" max="9474" width="14.42578125" style="1" customWidth="1"/>
    <col min="9475" max="9480" width="12.7109375" style="1" customWidth="1"/>
    <col min="9481" max="9481" width="0" style="1" hidden="1" customWidth="1"/>
    <col min="9482" max="9728" width="8.85546875" style="1"/>
    <col min="9729" max="9729" width="63.5703125" style="1" customWidth="1"/>
    <col min="9730" max="9730" width="14.42578125" style="1" customWidth="1"/>
    <col min="9731" max="9736" width="12.7109375" style="1" customWidth="1"/>
    <col min="9737" max="9737" width="0" style="1" hidden="1" customWidth="1"/>
    <col min="9738" max="9984" width="8.85546875" style="1"/>
    <col min="9985" max="9985" width="63.5703125" style="1" customWidth="1"/>
    <col min="9986" max="9986" width="14.42578125" style="1" customWidth="1"/>
    <col min="9987" max="9992" width="12.7109375" style="1" customWidth="1"/>
    <col min="9993" max="9993" width="0" style="1" hidden="1" customWidth="1"/>
    <col min="9994" max="10240" width="8.85546875" style="1"/>
    <col min="10241" max="10241" width="63.5703125" style="1" customWidth="1"/>
    <col min="10242" max="10242" width="14.42578125" style="1" customWidth="1"/>
    <col min="10243" max="10248" width="12.7109375" style="1" customWidth="1"/>
    <col min="10249" max="10249" width="0" style="1" hidden="1" customWidth="1"/>
    <col min="10250" max="10496" width="8.85546875" style="1"/>
    <col min="10497" max="10497" width="63.5703125" style="1" customWidth="1"/>
    <col min="10498" max="10498" width="14.42578125" style="1" customWidth="1"/>
    <col min="10499" max="10504" width="12.7109375" style="1" customWidth="1"/>
    <col min="10505" max="10505" width="0" style="1" hidden="1" customWidth="1"/>
    <col min="10506" max="10752" width="8.85546875" style="1"/>
    <col min="10753" max="10753" width="63.5703125" style="1" customWidth="1"/>
    <col min="10754" max="10754" width="14.42578125" style="1" customWidth="1"/>
    <col min="10755" max="10760" width="12.7109375" style="1" customWidth="1"/>
    <col min="10761" max="10761" width="0" style="1" hidden="1" customWidth="1"/>
    <col min="10762" max="11008" width="8.85546875" style="1"/>
    <col min="11009" max="11009" width="63.5703125" style="1" customWidth="1"/>
    <col min="11010" max="11010" width="14.42578125" style="1" customWidth="1"/>
    <col min="11011" max="11016" width="12.7109375" style="1" customWidth="1"/>
    <col min="11017" max="11017" width="0" style="1" hidden="1" customWidth="1"/>
    <col min="11018" max="11264" width="8.85546875" style="1"/>
    <col min="11265" max="11265" width="63.5703125" style="1" customWidth="1"/>
    <col min="11266" max="11266" width="14.42578125" style="1" customWidth="1"/>
    <col min="11267" max="11272" width="12.7109375" style="1" customWidth="1"/>
    <col min="11273" max="11273" width="0" style="1" hidden="1" customWidth="1"/>
    <col min="11274" max="11520" width="8.85546875" style="1"/>
    <col min="11521" max="11521" width="63.5703125" style="1" customWidth="1"/>
    <col min="11522" max="11522" width="14.42578125" style="1" customWidth="1"/>
    <col min="11523" max="11528" width="12.7109375" style="1" customWidth="1"/>
    <col min="11529" max="11529" width="0" style="1" hidden="1" customWidth="1"/>
    <col min="11530" max="11776" width="8.85546875" style="1"/>
    <col min="11777" max="11777" width="63.5703125" style="1" customWidth="1"/>
    <col min="11778" max="11778" width="14.42578125" style="1" customWidth="1"/>
    <col min="11779" max="11784" width="12.7109375" style="1" customWidth="1"/>
    <col min="11785" max="11785" width="0" style="1" hidden="1" customWidth="1"/>
    <col min="11786" max="12032" width="8.85546875" style="1"/>
    <col min="12033" max="12033" width="63.5703125" style="1" customWidth="1"/>
    <col min="12034" max="12034" width="14.42578125" style="1" customWidth="1"/>
    <col min="12035" max="12040" width="12.7109375" style="1" customWidth="1"/>
    <col min="12041" max="12041" width="0" style="1" hidden="1" customWidth="1"/>
    <col min="12042" max="12288" width="8.85546875" style="1"/>
    <col min="12289" max="12289" width="63.5703125" style="1" customWidth="1"/>
    <col min="12290" max="12290" width="14.42578125" style="1" customWidth="1"/>
    <col min="12291" max="12296" width="12.7109375" style="1" customWidth="1"/>
    <col min="12297" max="12297" width="0" style="1" hidden="1" customWidth="1"/>
    <col min="12298" max="12544" width="8.85546875" style="1"/>
    <col min="12545" max="12545" width="63.5703125" style="1" customWidth="1"/>
    <col min="12546" max="12546" width="14.42578125" style="1" customWidth="1"/>
    <col min="12547" max="12552" width="12.7109375" style="1" customWidth="1"/>
    <col min="12553" max="12553" width="0" style="1" hidden="1" customWidth="1"/>
    <col min="12554" max="12800" width="8.85546875" style="1"/>
    <col min="12801" max="12801" width="63.5703125" style="1" customWidth="1"/>
    <col min="12802" max="12802" width="14.42578125" style="1" customWidth="1"/>
    <col min="12803" max="12808" width="12.7109375" style="1" customWidth="1"/>
    <col min="12809" max="12809" width="0" style="1" hidden="1" customWidth="1"/>
    <col min="12810" max="13056" width="8.85546875" style="1"/>
    <col min="13057" max="13057" width="63.5703125" style="1" customWidth="1"/>
    <col min="13058" max="13058" width="14.42578125" style="1" customWidth="1"/>
    <col min="13059" max="13064" width="12.7109375" style="1" customWidth="1"/>
    <col min="13065" max="13065" width="0" style="1" hidden="1" customWidth="1"/>
    <col min="13066" max="13312" width="8.85546875" style="1"/>
    <col min="13313" max="13313" width="63.5703125" style="1" customWidth="1"/>
    <col min="13314" max="13314" width="14.42578125" style="1" customWidth="1"/>
    <col min="13315" max="13320" width="12.7109375" style="1" customWidth="1"/>
    <col min="13321" max="13321" width="0" style="1" hidden="1" customWidth="1"/>
    <col min="13322" max="13568" width="8.85546875" style="1"/>
    <col min="13569" max="13569" width="63.5703125" style="1" customWidth="1"/>
    <col min="13570" max="13570" width="14.42578125" style="1" customWidth="1"/>
    <col min="13571" max="13576" width="12.7109375" style="1" customWidth="1"/>
    <col min="13577" max="13577" width="0" style="1" hidden="1" customWidth="1"/>
    <col min="13578" max="13824" width="8.85546875" style="1"/>
    <col min="13825" max="13825" width="63.5703125" style="1" customWidth="1"/>
    <col min="13826" max="13826" width="14.42578125" style="1" customWidth="1"/>
    <col min="13827" max="13832" width="12.7109375" style="1" customWidth="1"/>
    <col min="13833" max="13833" width="0" style="1" hidden="1" customWidth="1"/>
    <col min="13834" max="14080" width="8.85546875" style="1"/>
    <col min="14081" max="14081" width="63.5703125" style="1" customWidth="1"/>
    <col min="14082" max="14082" width="14.42578125" style="1" customWidth="1"/>
    <col min="14083" max="14088" width="12.7109375" style="1" customWidth="1"/>
    <col min="14089" max="14089" width="0" style="1" hidden="1" customWidth="1"/>
    <col min="14090" max="14336" width="8.85546875" style="1"/>
    <col min="14337" max="14337" width="63.5703125" style="1" customWidth="1"/>
    <col min="14338" max="14338" width="14.42578125" style="1" customWidth="1"/>
    <col min="14339" max="14344" width="12.7109375" style="1" customWidth="1"/>
    <col min="14345" max="14345" width="0" style="1" hidden="1" customWidth="1"/>
    <col min="14346" max="14592" width="8.85546875" style="1"/>
    <col min="14593" max="14593" width="63.5703125" style="1" customWidth="1"/>
    <col min="14594" max="14594" width="14.42578125" style="1" customWidth="1"/>
    <col min="14595" max="14600" width="12.7109375" style="1" customWidth="1"/>
    <col min="14601" max="14601" width="0" style="1" hidden="1" customWidth="1"/>
    <col min="14602" max="14848" width="8.85546875" style="1"/>
    <col min="14849" max="14849" width="63.5703125" style="1" customWidth="1"/>
    <col min="14850" max="14850" width="14.42578125" style="1" customWidth="1"/>
    <col min="14851" max="14856" width="12.7109375" style="1" customWidth="1"/>
    <col min="14857" max="14857" width="0" style="1" hidden="1" customWidth="1"/>
    <col min="14858" max="15104" width="8.85546875" style="1"/>
    <col min="15105" max="15105" width="63.5703125" style="1" customWidth="1"/>
    <col min="15106" max="15106" width="14.42578125" style="1" customWidth="1"/>
    <col min="15107" max="15112" width="12.7109375" style="1" customWidth="1"/>
    <col min="15113" max="15113" width="0" style="1" hidden="1" customWidth="1"/>
    <col min="15114" max="15360" width="8.85546875" style="1"/>
    <col min="15361" max="15361" width="63.5703125" style="1" customWidth="1"/>
    <col min="15362" max="15362" width="14.42578125" style="1" customWidth="1"/>
    <col min="15363" max="15368" width="12.7109375" style="1" customWidth="1"/>
    <col min="15369" max="15369" width="0" style="1" hidden="1" customWidth="1"/>
    <col min="15370" max="15616" width="8.85546875" style="1"/>
    <col min="15617" max="15617" width="63.5703125" style="1" customWidth="1"/>
    <col min="15618" max="15618" width="14.42578125" style="1" customWidth="1"/>
    <col min="15619" max="15624" width="12.7109375" style="1" customWidth="1"/>
    <col min="15625" max="15625" width="0" style="1" hidden="1" customWidth="1"/>
    <col min="15626" max="15872" width="8.85546875" style="1"/>
    <col min="15873" max="15873" width="63.5703125" style="1" customWidth="1"/>
    <col min="15874" max="15874" width="14.42578125" style="1" customWidth="1"/>
    <col min="15875" max="15880" width="12.7109375" style="1" customWidth="1"/>
    <col min="15881" max="15881" width="0" style="1" hidden="1" customWidth="1"/>
    <col min="15882" max="16128" width="8.85546875" style="1"/>
    <col min="16129" max="16129" width="63.5703125" style="1" customWidth="1"/>
    <col min="16130" max="16130" width="14.42578125" style="1" customWidth="1"/>
    <col min="16131" max="16136" width="12.7109375" style="1" customWidth="1"/>
    <col min="16137" max="16137" width="0" style="1" hidden="1" customWidth="1"/>
    <col min="16138" max="16384" width="8.85546875" style="1"/>
  </cols>
  <sheetData>
    <row r="1" spans="1:8" ht="15.75" x14ac:dyDescent="0.25">
      <c r="F1" s="68" t="s">
        <v>114</v>
      </c>
      <c r="G1" s="10"/>
      <c r="H1" s="8"/>
    </row>
    <row r="2" spans="1:8" ht="15.75" x14ac:dyDescent="0.25">
      <c r="F2" s="3" t="s">
        <v>108</v>
      </c>
      <c r="G2" s="10"/>
      <c r="H2" s="10"/>
    </row>
    <row r="3" spans="1:8" ht="15.75" x14ac:dyDescent="0.25">
      <c r="F3" s="3" t="s">
        <v>109</v>
      </c>
      <c r="G3" s="10"/>
      <c r="H3" s="10"/>
    </row>
    <row r="4" spans="1:8" ht="15.75" customHeight="1" x14ac:dyDescent="0.25">
      <c r="F4" s="3" t="s">
        <v>110</v>
      </c>
      <c r="G4" s="10"/>
      <c r="H4" s="10"/>
    </row>
    <row r="5" spans="1:8" ht="15.75" x14ac:dyDescent="0.25">
      <c r="F5" s="3" t="s">
        <v>134</v>
      </c>
      <c r="G5" s="10"/>
      <c r="H5" s="10"/>
    </row>
    <row r="6" spans="1:8" ht="18.75" x14ac:dyDescent="0.3">
      <c r="A6" s="117" t="s">
        <v>127</v>
      </c>
      <c r="B6" s="117"/>
      <c r="C6" s="117"/>
      <c r="D6" s="117"/>
      <c r="E6" s="117"/>
      <c r="F6" s="117"/>
      <c r="G6" s="117"/>
      <c r="H6" s="117"/>
    </row>
    <row r="7" spans="1:8" ht="18.75" x14ac:dyDescent="0.3">
      <c r="A7" s="118" t="s">
        <v>115</v>
      </c>
      <c r="B7" s="118"/>
      <c r="C7" s="118"/>
      <c r="D7" s="118"/>
      <c r="E7" s="118"/>
      <c r="F7" s="118"/>
      <c r="G7" s="118"/>
      <c r="H7" s="118"/>
    </row>
    <row r="8" spans="1:8" ht="19.5" thickBot="1" x14ac:dyDescent="0.35">
      <c r="A8" s="117" t="s">
        <v>130</v>
      </c>
      <c r="B8" s="117"/>
      <c r="C8" s="117"/>
      <c r="D8" s="117"/>
      <c r="E8" s="117"/>
      <c r="F8" s="117"/>
      <c r="G8" s="117"/>
      <c r="H8" s="117"/>
    </row>
    <row r="9" spans="1:8" s="70" customFormat="1" ht="14.45" customHeight="1" x14ac:dyDescent="0.2">
      <c r="A9" s="119" t="s">
        <v>116</v>
      </c>
      <c r="B9" s="122" t="s">
        <v>117</v>
      </c>
      <c r="C9" s="125" t="s">
        <v>118</v>
      </c>
      <c r="D9" s="126"/>
      <c r="E9" s="126"/>
      <c r="F9" s="126"/>
      <c r="G9" s="126"/>
      <c r="H9" s="127"/>
    </row>
    <row r="10" spans="1:8" s="70" customFormat="1" ht="14.45" customHeight="1" x14ac:dyDescent="0.2">
      <c r="A10" s="120"/>
      <c r="B10" s="123"/>
      <c r="C10" s="128" t="s">
        <v>119</v>
      </c>
      <c r="D10" s="129"/>
      <c r="E10" s="129"/>
      <c r="F10" s="129"/>
      <c r="G10" s="129"/>
      <c r="H10" s="130"/>
    </row>
    <row r="11" spans="1:8" s="70" customFormat="1" ht="17.25" customHeight="1" x14ac:dyDescent="0.25">
      <c r="A11" s="120"/>
      <c r="B11" s="123"/>
      <c r="C11" s="71">
        <v>2271</v>
      </c>
      <c r="D11" s="72">
        <v>2272</v>
      </c>
      <c r="E11" s="72">
        <v>2273</v>
      </c>
      <c r="F11" s="72">
        <v>2274</v>
      </c>
      <c r="G11" s="131">
        <v>2275</v>
      </c>
      <c r="H11" s="132"/>
    </row>
    <row r="12" spans="1:8" s="70" customFormat="1" ht="15.6" customHeight="1" thickBot="1" x14ac:dyDescent="0.25">
      <c r="A12" s="121"/>
      <c r="B12" s="124"/>
      <c r="C12" s="73" t="s">
        <v>120</v>
      </c>
      <c r="D12" s="74" t="s">
        <v>121</v>
      </c>
      <c r="E12" s="73" t="s">
        <v>122</v>
      </c>
      <c r="F12" s="74" t="s">
        <v>121</v>
      </c>
      <c r="G12" s="74" t="s">
        <v>123</v>
      </c>
      <c r="H12" s="75" t="s">
        <v>124</v>
      </c>
    </row>
    <row r="13" spans="1:8" s="70" customFormat="1" x14ac:dyDescent="0.2">
      <c r="A13" s="76">
        <v>1</v>
      </c>
      <c r="B13" s="77">
        <v>2</v>
      </c>
      <c r="C13" s="78">
        <v>3</v>
      </c>
      <c r="D13" s="79">
        <v>4</v>
      </c>
      <c r="E13" s="78">
        <v>5</v>
      </c>
      <c r="F13" s="78">
        <v>6</v>
      </c>
      <c r="G13" s="78">
        <v>7</v>
      </c>
      <c r="H13" s="80">
        <v>8</v>
      </c>
    </row>
    <row r="14" spans="1:8" s="70" customFormat="1" ht="15.75" x14ac:dyDescent="0.25">
      <c r="A14" s="81" t="s">
        <v>125</v>
      </c>
      <c r="B14" s="82" t="s">
        <v>74</v>
      </c>
      <c r="C14" s="83"/>
      <c r="D14" s="83">
        <v>1.7250000000000001E-2</v>
      </c>
      <c r="E14" s="84">
        <v>2.8</v>
      </c>
      <c r="F14" s="83">
        <v>6.25</v>
      </c>
      <c r="G14" s="83"/>
      <c r="H14" s="85"/>
    </row>
    <row r="15" spans="1:8" s="70" customFormat="1" ht="16.5" thickBot="1" x14ac:dyDescent="0.3">
      <c r="A15" s="86"/>
      <c r="B15" s="87"/>
      <c r="C15" s="87"/>
      <c r="D15" s="87"/>
      <c r="E15" s="87"/>
      <c r="F15" s="87"/>
      <c r="G15" s="87"/>
      <c r="H15" s="88"/>
    </row>
    <row r="16" spans="1:8" s="70" customFormat="1" ht="16.5" thickBot="1" x14ac:dyDescent="0.3">
      <c r="A16" s="89" t="s">
        <v>126</v>
      </c>
      <c r="B16" s="90"/>
      <c r="C16" s="91">
        <f t="shared" ref="C16:H16" si="0">C14</f>
        <v>0</v>
      </c>
      <c r="D16" s="92">
        <f t="shared" si="0"/>
        <v>1.7250000000000001E-2</v>
      </c>
      <c r="E16" s="92">
        <f t="shared" si="0"/>
        <v>2.8</v>
      </c>
      <c r="F16" s="92">
        <f t="shared" si="0"/>
        <v>6.25</v>
      </c>
      <c r="G16" s="91">
        <f t="shared" si="0"/>
        <v>0</v>
      </c>
      <c r="H16" s="93">
        <f t="shared" si="0"/>
        <v>0</v>
      </c>
    </row>
    <row r="17" spans="1:8" s="70" customFormat="1" ht="15.75" x14ac:dyDescent="0.25">
      <c r="A17" s="94"/>
      <c r="B17" s="94"/>
      <c r="C17" s="94"/>
      <c r="D17" s="94"/>
      <c r="E17" s="94"/>
      <c r="F17" s="94"/>
      <c r="G17" s="94"/>
      <c r="H17" s="94"/>
    </row>
    <row r="18" spans="1:8" s="69" customFormat="1" x14ac:dyDescent="0.2">
      <c r="C18" s="69" t="s">
        <v>132</v>
      </c>
    </row>
    <row r="19" spans="1:8" s="69" customFormat="1" x14ac:dyDescent="0.2"/>
  </sheetData>
  <mergeCells count="8">
    <mergeCell ref="A6:H6"/>
    <mergeCell ref="A7:H7"/>
    <mergeCell ref="A8:H8"/>
    <mergeCell ref="A9:A12"/>
    <mergeCell ref="B9:B12"/>
    <mergeCell ref="C9:H9"/>
    <mergeCell ref="C10:H10"/>
    <mergeCell ref="G11:H11"/>
  </mergeCells>
  <pageMargins left="0.70866141732283472" right="0.70866141732283472" top="1.1417322834645669" bottom="0.74803149606299213" header="0.31496062992125984" footer="0.31496062992125984"/>
  <pageSetup paperSize="9" scale="8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дод1</vt:lpstr>
      <vt:lpstr>дод2</vt:lpstr>
      <vt:lpstr>дод.3</vt:lpstr>
      <vt:lpstr>дод2!Область_печати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2024-01-25T06:53:25Z</cp:lastPrinted>
  <dcterms:created xsi:type="dcterms:W3CDTF">2021-06-01T09:37:42Z</dcterms:created>
  <dcterms:modified xsi:type="dcterms:W3CDTF">2024-01-31T13:57:47Z</dcterms:modified>
</cp:coreProperties>
</file>